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95" windowHeight="11250" activeTab="0"/>
  </bookViews>
  <sheets>
    <sheet name="Table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<sst xmlns="http://schemas.openxmlformats.org/spreadsheetml/2006/main" count="140" uniqueCount="106">
  <si>
    <t>Note: This data is generally accurate to a precision of one decimal place</t>
  </si>
  <si>
    <t>TOTAL</t>
  </si>
  <si>
    <t>Public or Municipal Parking</t>
  </si>
  <si>
    <t xml:space="preserve">Other  </t>
  </si>
  <si>
    <t>Walkway</t>
  </si>
  <si>
    <t>OTHER</t>
  </si>
  <si>
    <t>Community / Cultural</t>
  </si>
  <si>
    <t>Place of Religious Assembly</t>
  </si>
  <si>
    <t>COMMUNITY / PLACE OF RELIGIOUS ASSEMBLY</t>
  </si>
  <si>
    <t>UTILITY / PUBLIC WORKS</t>
  </si>
  <si>
    <t>Farm</t>
  </si>
  <si>
    <t>Vacant</t>
  </si>
  <si>
    <t>VACANT / FARM</t>
  </si>
  <si>
    <t>Office</t>
  </si>
  <si>
    <t>Mixed Residential Commercial Less than 5 Storeys</t>
  </si>
  <si>
    <t>Mixed Residential Commercial Equal or Greater than 5 Storeys</t>
  </si>
  <si>
    <t>Other Retail</t>
  </si>
  <si>
    <t xml:space="preserve">Automotive Service Commercial </t>
  </si>
  <si>
    <t>General Retail Commercial</t>
  </si>
  <si>
    <t>COMMERCIAL / OFFICE / MIXED USE</t>
  </si>
  <si>
    <t>Public / Institutional</t>
  </si>
  <si>
    <t>School</t>
  </si>
  <si>
    <t>SCHOOL / PUBLIC / INSTITUTIONAL</t>
  </si>
  <si>
    <t>OPEN SPACE / GREENBELT</t>
  </si>
  <si>
    <t>Industrial Heavy</t>
  </si>
  <si>
    <t>Industrial and Commercial Multiples</t>
  </si>
  <si>
    <t>Industrial General</t>
  </si>
  <si>
    <t>INDUSTRIAL</t>
  </si>
  <si>
    <t>TRANSPORTATION RIGHT-OF-WAY</t>
  </si>
  <si>
    <t>Residential Other Multiples</t>
  </si>
  <si>
    <t>Residential Apartments</t>
  </si>
  <si>
    <t>Residential Townhouses</t>
  </si>
  <si>
    <t>Residential Semi-Detached</t>
  </si>
  <si>
    <t>Residential Detached</t>
  </si>
  <si>
    <t>RESIDENTIAL</t>
  </si>
  <si>
    <t>Total</t>
  </si>
  <si>
    <t>Special Study Area</t>
  </si>
  <si>
    <t>Special Purpose Area</t>
  </si>
  <si>
    <t>Employment
Area</t>
  </si>
  <si>
    <t>Corporate
Centre</t>
  </si>
  <si>
    <t>Neighbourhood</t>
  </si>
  <si>
    <t>Community
Node</t>
  </si>
  <si>
    <t>Major Node</t>
  </si>
  <si>
    <t>Downtown</t>
  </si>
  <si>
    <t>(area in hectares)</t>
  </si>
  <si>
    <t>Table 1: 2013 Mississauga Existing Land Use by City Structure Type</t>
  </si>
  <si>
    <t>Table 2: 2013 Mississauga Existing Land Use by Character Area</t>
  </si>
  <si>
    <t xml:space="preserve">General Retail Commercial </t>
  </si>
  <si>
    <t>Automotive Service Commercial</t>
  </si>
  <si>
    <t>Other</t>
  </si>
  <si>
    <t>DT Cooksville</t>
  </si>
  <si>
    <t>DT Core</t>
  </si>
  <si>
    <t>DT Fairview</t>
  </si>
  <si>
    <t>DT Hospital</t>
  </si>
  <si>
    <t>Central Erin Mills MN</t>
  </si>
  <si>
    <t>Uptown MN</t>
  </si>
  <si>
    <t>Clarkson Village CN</t>
  </si>
  <si>
    <t>Malton CN</t>
  </si>
  <si>
    <t>Meadowvale CN</t>
  </si>
  <si>
    <t>Port Credit CN</t>
  </si>
  <si>
    <t>Rathwood-Applewood CN</t>
  </si>
  <si>
    <t>Sheridan CN</t>
  </si>
  <si>
    <t>South Common CN</t>
  </si>
  <si>
    <t>Streetsville CN</t>
  </si>
  <si>
    <t>Applewood NHD</t>
  </si>
  <si>
    <t>Central Erin Mills NHD</t>
  </si>
  <si>
    <t>Churchill Meadows NHD</t>
  </si>
  <si>
    <t>Clarkson - Lorne Park NHD</t>
  </si>
  <si>
    <t>Cooksville NHD (East)</t>
  </si>
  <si>
    <t>Cooksville NHD (West)</t>
  </si>
  <si>
    <t>Creditview NHD</t>
  </si>
  <si>
    <t>East Credit NHD</t>
  </si>
  <si>
    <t>Erin Mills NHD</t>
  </si>
  <si>
    <t>Erindale NHD</t>
  </si>
  <si>
    <t>Fairview NHD</t>
  </si>
  <si>
    <t>Hurontario NHD</t>
  </si>
  <si>
    <t>Lakeview NHD</t>
  </si>
  <si>
    <t>Lisgar NHD</t>
  </si>
  <si>
    <t>Malton NHD</t>
  </si>
  <si>
    <t>Meadowvale NHD</t>
  </si>
  <si>
    <t>Meadowvale Village NHD</t>
  </si>
  <si>
    <t>Mineola NHD</t>
  </si>
  <si>
    <t>Mississauga Valleys NHD</t>
  </si>
  <si>
    <t>Port Credit NHD (East)</t>
  </si>
  <si>
    <t>Port Credit NHD (West)</t>
  </si>
  <si>
    <t>Rathwood NHD</t>
  </si>
  <si>
    <t>Sheridan NHD</t>
  </si>
  <si>
    <t>Streetsville NHD</t>
  </si>
  <si>
    <t>Airport CC</t>
  </si>
  <si>
    <t>Gateway CC</t>
  </si>
  <si>
    <t>Meadowvale Business Park CC</t>
  </si>
  <si>
    <t>Sheridan Park CC</t>
  </si>
  <si>
    <t>Churchill Meadows EA</t>
  </si>
  <si>
    <t>Clarkson EA</t>
  </si>
  <si>
    <t>Dixie EA</t>
  </si>
  <si>
    <t>Gateway EA (East)</t>
  </si>
  <si>
    <t>Gateway EA (West)</t>
  </si>
  <si>
    <t>Lakeview EA</t>
  </si>
  <si>
    <t>Mavis-Erindale EA</t>
  </si>
  <si>
    <t>Northeast EA (East)</t>
  </si>
  <si>
    <t>Northeast EA (West)</t>
  </si>
  <si>
    <t>Southdown EA</t>
  </si>
  <si>
    <t>Western Business Park EA</t>
  </si>
  <si>
    <t>Airport SPA</t>
  </si>
  <si>
    <t>UTM SPA</t>
  </si>
  <si>
    <t>Ninth Line SSA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</si>
</sst>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Univers LT Std 47 Cn Lt"/>
      <family val="2"/>
    </font>
    <font>
      <b/>
      <sz val="12"/>
      <name val="Univers LT Std 47 Cn Lt"/>
      <family val="2"/>
    </font>
    <font>
      <sz val="12"/>
      <name val="Univers LT Std 47 Cn Lt"/>
      <family val="2"/>
    </font>
    <font>
      <sz val="14"/>
      <name val="Univers LT Std 47 Cn Lt"/>
      <family val="2"/>
    </font>
    <font>
      <b/>
      <sz val="14"/>
      <name val="Univers LT Std 47 Cn Lt"/>
      <family val="2"/>
    </font>
    <font>
      <sz val="10"/>
      <name val="Arial"/>
      <family val="0"/>
    </font>
    <font>
      <sz val="11"/>
      <name val="Univers LT Std 47 Cn Lt"/>
      <family val="2"/>
    </font>
    <font>
      <b/>
      <sz val="10"/>
      <name val="Univers LT Std 47 Cn Lt"/>
      <family val="2"/>
    </font>
    <font>
      <sz val="13.5"/>
      <name val="Univers LT Std 47 Cn Lt"/>
      <family val="2"/>
    </font>
    <font>
      <b/>
      <sz val="13.5"/>
      <name val="Univers LT Std 47 Cn Lt"/>
      <family val="2"/>
    </font>
    <font>
      <sz val="10"/>
      <color indexed="8"/>
      <name val="Univers LT Std 47 Cn Lt"/>
      <family val="2"/>
    </font>
    <font>
      <sz val="11"/>
      <color indexed="8"/>
      <name val="Univers LT Std 47 Cn L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Univers LT Std 47 Cn Lt"/>
      <family val="2"/>
    </font>
    <font>
      <sz val="11"/>
      <color theme="1"/>
      <name val="Univers LT Std 47 Cn L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3499799966812134"/>
      </top>
      <bottom style="double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medium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 style="hair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double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indent="2"/>
    </xf>
    <xf numFmtId="164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indent="2"/>
    </xf>
    <xf numFmtId="0" fontId="4" fillId="0" borderId="12" xfId="0" applyFont="1" applyBorder="1" applyAlignment="1">
      <alignment horizontal="left"/>
    </xf>
    <xf numFmtId="164" fontId="3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indent="2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indent="3"/>
    </xf>
    <xf numFmtId="0" fontId="4" fillId="0" borderId="12" xfId="0" applyFont="1" applyBorder="1" applyAlignment="1">
      <alignment horizontal="left" indent="3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5" applyFont="1">
      <alignment/>
      <protection/>
    </xf>
    <xf numFmtId="0" fontId="7" fillId="0" borderId="0" xfId="55">
      <alignment/>
      <protection/>
    </xf>
    <xf numFmtId="1" fontId="7" fillId="0" borderId="0" xfId="55" applyNumberFormat="1">
      <alignment/>
      <protection/>
    </xf>
    <xf numFmtId="0" fontId="7" fillId="0" borderId="0" xfId="55" applyBorder="1">
      <alignment/>
      <protection/>
    </xf>
    <xf numFmtId="0" fontId="5" fillId="0" borderId="0" xfId="55" applyFont="1">
      <alignment/>
      <protection/>
    </xf>
    <xf numFmtId="0" fontId="7" fillId="0" borderId="0" xfId="55" applyAlignment="1">
      <alignment horizontal="left"/>
      <protection/>
    </xf>
    <xf numFmtId="0" fontId="2" fillId="0" borderId="0" xfId="55" applyFont="1" applyBorder="1" applyAlignment="1">
      <alignment horizontal="center" vertical="center" textRotation="90" wrapText="1"/>
      <protection/>
    </xf>
    <xf numFmtId="0" fontId="2" fillId="0" borderId="0" xfId="55" applyFont="1" applyBorder="1" applyAlignment="1">
      <alignment horizontal="center" textRotation="90" wrapText="1"/>
      <protection/>
    </xf>
    <xf numFmtId="0" fontId="7" fillId="0" borderId="0" xfId="55" applyFont="1" applyBorder="1" applyAlignment="1">
      <alignment textRotation="90" wrapText="1"/>
      <protection/>
    </xf>
    <xf numFmtId="1" fontId="2" fillId="0" borderId="0" xfId="55" applyNumberFormat="1" applyFont="1" applyBorder="1" applyAlignment="1">
      <alignment horizontal="center" textRotation="90" wrapText="1"/>
      <protection/>
    </xf>
    <xf numFmtId="165" fontId="2" fillId="0" borderId="14" xfId="55" applyNumberFormat="1" applyFont="1" applyFill="1" applyBorder="1" applyAlignment="1">
      <alignment horizontal="left" vertical="center" wrapText="1"/>
      <protection/>
    </xf>
    <xf numFmtId="165" fontId="8" fillId="0" borderId="15" xfId="55" applyNumberFormat="1" applyFont="1" applyFill="1" applyBorder="1" applyAlignment="1">
      <alignment horizontal="center" vertical="center" wrapText="1"/>
      <protection/>
    </xf>
    <xf numFmtId="165" fontId="2" fillId="0" borderId="14" xfId="55" applyNumberFormat="1" applyFont="1" applyFill="1" applyBorder="1" applyAlignment="1">
      <alignment horizontal="center" vertical="center" wrapText="1"/>
      <protection/>
    </xf>
    <xf numFmtId="165" fontId="8" fillId="0" borderId="16" xfId="55" applyNumberFormat="1" applyFont="1" applyFill="1" applyBorder="1" applyAlignment="1">
      <alignment horizontal="center" vertical="center" wrapText="1"/>
      <protection/>
    </xf>
    <xf numFmtId="165" fontId="8" fillId="0" borderId="14" xfId="55" applyNumberFormat="1" applyFont="1" applyFill="1" applyBorder="1" applyAlignment="1">
      <alignment horizontal="center" vertical="center" wrapText="1"/>
      <protection/>
    </xf>
    <xf numFmtId="165" fontId="2" fillId="0" borderId="12" xfId="55" applyNumberFormat="1" applyFont="1" applyFill="1" applyBorder="1" applyAlignment="1">
      <alignment horizontal="left" vertical="center" wrapText="1"/>
      <protection/>
    </xf>
    <xf numFmtId="165" fontId="8" fillId="0" borderId="17" xfId="55" applyNumberFormat="1" applyFont="1" applyFill="1" applyBorder="1" applyAlignment="1">
      <alignment horizontal="center" vertical="center" wrapText="1"/>
      <protection/>
    </xf>
    <xf numFmtId="165" fontId="2" fillId="0" borderId="12" xfId="55" applyNumberFormat="1" applyFont="1" applyFill="1" applyBorder="1" applyAlignment="1">
      <alignment horizontal="center" vertical="center" wrapText="1"/>
      <protection/>
    </xf>
    <xf numFmtId="165" fontId="8" fillId="0" borderId="18" xfId="55" applyNumberFormat="1" applyFont="1" applyFill="1" applyBorder="1" applyAlignment="1">
      <alignment horizontal="center" vertical="center" wrapText="1"/>
      <protection/>
    </xf>
    <xf numFmtId="165" fontId="8" fillId="0" borderId="12" xfId="55" applyNumberFormat="1" applyFont="1" applyFill="1" applyBorder="1" applyAlignment="1">
      <alignment horizontal="center" vertical="center" wrapText="1"/>
      <protection/>
    </xf>
    <xf numFmtId="165" fontId="46" fillId="0" borderId="0" xfId="0" applyNumberFormat="1" applyFont="1" applyBorder="1" applyAlignment="1" quotePrefix="1">
      <alignment horizontal="center"/>
    </xf>
    <xf numFmtId="165" fontId="47" fillId="0" borderId="19" xfId="0" applyNumberFormat="1" applyFont="1" applyBorder="1" applyAlignment="1" quotePrefix="1">
      <alignment horizontal="center"/>
    </xf>
    <xf numFmtId="164" fontId="8" fillId="0" borderId="12" xfId="55" applyNumberFormat="1" applyFont="1" applyFill="1" applyBorder="1" applyAlignment="1">
      <alignment horizontal="center"/>
      <protection/>
    </xf>
    <xf numFmtId="164" fontId="8" fillId="0" borderId="17" xfId="55" applyNumberFormat="1" applyFont="1" applyFill="1" applyBorder="1" applyAlignment="1">
      <alignment horizontal="center"/>
      <protection/>
    </xf>
    <xf numFmtId="164" fontId="9" fillId="0" borderId="17" xfId="55" applyNumberFormat="1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left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165" fontId="2" fillId="0" borderId="23" xfId="55" applyNumberFormat="1" applyFont="1" applyBorder="1" applyAlignment="1">
      <alignment horizontal="left" vertical="center" wrapText="1"/>
      <protection/>
    </xf>
    <xf numFmtId="165" fontId="8" fillId="0" borderId="24" xfId="55" applyNumberFormat="1" applyFont="1" applyBorder="1" applyAlignment="1">
      <alignment horizontal="center" vertical="center" wrapText="1"/>
      <protection/>
    </xf>
    <xf numFmtId="164" fontId="8" fillId="0" borderId="23" xfId="55" applyNumberFormat="1" applyFont="1" applyBorder="1" applyAlignment="1">
      <alignment horizontal="center"/>
      <protection/>
    </xf>
    <xf numFmtId="164" fontId="8" fillId="0" borderId="24" xfId="55" applyNumberFormat="1" applyFont="1" applyBorder="1" applyAlignment="1">
      <alignment horizontal="center"/>
      <protection/>
    </xf>
    <xf numFmtId="165" fontId="2" fillId="0" borderId="10" xfId="55" applyNumberFormat="1" applyFont="1" applyBorder="1" applyAlignment="1">
      <alignment horizontal="left" vertical="center" wrapText="1"/>
      <protection/>
    </xf>
    <xf numFmtId="164" fontId="9" fillId="0" borderId="25" xfId="55" applyNumberFormat="1" applyFont="1" applyBorder="1" applyAlignment="1">
      <alignment horizontal="center"/>
      <protection/>
    </xf>
    <xf numFmtId="164" fontId="9" fillId="0" borderId="10" xfId="55" applyNumberFormat="1" applyFont="1" applyBorder="1" applyAlignment="1">
      <alignment horizontal="center"/>
      <protection/>
    </xf>
    <xf numFmtId="164" fontId="9" fillId="0" borderId="26" xfId="55" applyNumberFormat="1" applyFont="1" applyBorder="1" applyAlignment="1">
      <alignment horizontal="center"/>
      <protection/>
    </xf>
    <xf numFmtId="165" fontId="7" fillId="0" borderId="0" xfId="55" applyNumberFormat="1">
      <alignment/>
      <protection/>
    </xf>
    <xf numFmtId="0" fontId="2" fillId="0" borderId="0" xfId="55" applyFont="1">
      <alignment/>
      <protection/>
    </xf>
    <xf numFmtId="0" fontId="7" fillId="0" borderId="0" xfId="55" applyBorder="1" applyAlignment="1">
      <alignment horizontal="left"/>
      <protection/>
    </xf>
    <xf numFmtId="164" fontId="9" fillId="0" borderId="15" xfId="55" applyNumberFormat="1" applyFont="1" applyFill="1" applyBorder="1" applyAlignment="1">
      <alignment horizontal="center" vertical="center" wrapText="1"/>
      <protection/>
    </xf>
    <xf numFmtId="164" fontId="9" fillId="0" borderId="17" xfId="55" applyNumberFormat="1" applyFont="1" applyFill="1" applyBorder="1" applyAlignment="1">
      <alignment horizontal="center" vertical="center" wrapText="1"/>
      <protection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2" fillId="0" borderId="0" xfId="55" applyFont="1" applyBorder="1" applyAlignment="1">
      <alignment horizontal="center" textRotation="90" wrapText="1"/>
      <protection/>
    </xf>
    <xf numFmtId="1" fontId="2" fillId="0" borderId="0" xfId="55" applyNumberFormat="1" applyFont="1" applyBorder="1" applyAlignment="1">
      <alignment horizontal="center" textRotation="90" wrapText="1"/>
      <protection/>
    </xf>
    <xf numFmtId="0" fontId="7" fillId="0" borderId="0" xfId="55" applyBorder="1" applyAlignment="1">
      <alignment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48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124075" y="1067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4.57421875" style="0" customWidth="1"/>
    <col min="2" max="10" width="13.7109375" style="0" customWidth="1"/>
  </cols>
  <sheetData>
    <row r="1" spans="1:10" ht="18.75">
      <c r="A1" s="26" t="s">
        <v>45</v>
      </c>
      <c r="B1" s="3"/>
      <c r="C1" s="3"/>
      <c r="D1" s="3"/>
      <c r="E1" s="3"/>
      <c r="F1" s="3"/>
      <c r="G1" s="3"/>
      <c r="H1" s="3"/>
      <c r="I1" s="3"/>
      <c r="J1" s="2"/>
    </row>
    <row r="2" spans="1:10" ht="18.75">
      <c r="A2" s="25" t="s">
        <v>44</v>
      </c>
      <c r="B2" s="3"/>
      <c r="C2" s="3"/>
      <c r="D2" s="3"/>
      <c r="E2" s="3"/>
      <c r="F2" s="3"/>
      <c r="G2" s="3"/>
      <c r="H2" s="3"/>
      <c r="I2" s="3"/>
      <c r="J2" s="2"/>
    </row>
    <row r="3" spans="1:10" ht="15">
      <c r="A3" s="2"/>
      <c r="B3" s="3"/>
      <c r="C3" s="3"/>
      <c r="D3" s="3"/>
      <c r="E3" s="3"/>
      <c r="F3" s="3"/>
      <c r="G3" s="3"/>
      <c r="H3" s="3"/>
      <c r="I3" s="3"/>
      <c r="J3" s="2"/>
    </row>
    <row r="4" spans="1:10" ht="36" customHeight="1" thickBot="1">
      <c r="A4" s="24"/>
      <c r="B4" s="22" t="s">
        <v>43</v>
      </c>
      <c r="C4" s="22" t="s">
        <v>42</v>
      </c>
      <c r="D4" s="22" t="s">
        <v>41</v>
      </c>
      <c r="E4" s="22" t="s">
        <v>40</v>
      </c>
      <c r="F4" s="23" t="s">
        <v>39</v>
      </c>
      <c r="G4" s="22" t="s">
        <v>38</v>
      </c>
      <c r="H4" s="22" t="s">
        <v>37</v>
      </c>
      <c r="I4" s="22" t="s">
        <v>36</v>
      </c>
      <c r="J4" s="21" t="s">
        <v>35</v>
      </c>
    </row>
    <row r="5" spans="1:10" ht="17.25">
      <c r="A5" s="20" t="s">
        <v>34</v>
      </c>
      <c r="B5" s="75">
        <f aca="true" t="shared" si="0" ref="B5:I5">SUM(B6:B10)</f>
        <v>169.65969000000007</v>
      </c>
      <c r="C5" s="75">
        <f t="shared" si="0"/>
        <v>43.279410000000006</v>
      </c>
      <c r="D5" s="75">
        <f t="shared" si="0"/>
        <v>112.39764000000001</v>
      </c>
      <c r="E5" s="75">
        <f t="shared" si="0"/>
        <v>8142.478670000019</v>
      </c>
      <c r="F5" s="75">
        <f t="shared" si="0"/>
        <v>2.16447</v>
      </c>
      <c r="G5" s="75">
        <f t="shared" si="0"/>
        <v>22.84003</v>
      </c>
      <c r="H5" s="75">
        <f t="shared" si="0"/>
        <v>0.013410000000000002</v>
      </c>
      <c r="I5" s="75">
        <f t="shared" si="0"/>
        <v>29.914160000000003</v>
      </c>
      <c r="J5" s="77">
        <f aca="true" t="shared" si="1" ref="J5:J38">SUM(B5:I5)</f>
        <v>8522.747480000018</v>
      </c>
    </row>
    <row r="6" spans="1:10" ht="15.75">
      <c r="A6" s="19" t="s">
        <v>33</v>
      </c>
      <c r="B6" s="8">
        <v>18.531079999999996</v>
      </c>
      <c r="C6" s="8">
        <v>0.37225</v>
      </c>
      <c r="D6" s="8">
        <v>8.832850000000002</v>
      </c>
      <c r="E6" s="8">
        <v>6002.7464300000165</v>
      </c>
      <c r="F6" s="8">
        <v>2.16106</v>
      </c>
      <c r="G6" s="8">
        <v>14.095359999999998</v>
      </c>
      <c r="H6" s="8">
        <v>0.013410000000000002</v>
      </c>
      <c r="I6" s="8">
        <v>29.914160000000003</v>
      </c>
      <c r="J6" s="10">
        <f t="shared" si="1"/>
        <v>6076.666600000017</v>
      </c>
    </row>
    <row r="7" spans="1:10" ht="15.75">
      <c r="A7" s="19" t="s">
        <v>32</v>
      </c>
      <c r="B7" s="8">
        <v>5.16106</v>
      </c>
      <c r="C7" s="8">
        <v>1E-05</v>
      </c>
      <c r="D7" s="8">
        <v>1.43379</v>
      </c>
      <c r="E7" s="8">
        <v>1015.8570800000003</v>
      </c>
      <c r="F7" s="8">
        <v>0</v>
      </c>
      <c r="G7" s="8">
        <v>3.82397</v>
      </c>
      <c r="H7" s="8">
        <v>0</v>
      </c>
      <c r="I7" s="8">
        <v>0</v>
      </c>
      <c r="J7" s="10">
        <f t="shared" si="1"/>
        <v>1026.2759100000003</v>
      </c>
    </row>
    <row r="8" spans="1:10" ht="15.75">
      <c r="A8" s="19" t="s">
        <v>31</v>
      </c>
      <c r="B8" s="8">
        <v>29.74772</v>
      </c>
      <c r="C8" s="8">
        <v>19.64311</v>
      </c>
      <c r="D8" s="8">
        <v>36.34848000000001</v>
      </c>
      <c r="E8" s="8">
        <v>830.468790000001</v>
      </c>
      <c r="F8" s="8">
        <v>0.00341</v>
      </c>
      <c r="G8" s="8">
        <v>0.01371</v>
      </c>
      <c r="H8" s="8">
        <v>0</v>
      </c>
      <c r="I8" s="8">
        <v>0</v>
      </c>
      <c r="J8" s="10">
        <f t="shared" si="1"/>
        <v>916.2252200000011</v>
      </c>
    </row>
    <row r="9" spans="1:10" ht="15.75">
      <c r="A9" s="19" t="s">
        <v>30</v>
      </c>
      <c r="B9" s="8">
        <v>112.31104000000005</v>
      </c>
      <c r="C9" s="8">
        <v>20.770620000000005</v>
      </c>
      <c r="D9" s="8">
        <v>60.77936</v>
      </c>
      <c r="E9" s="8">
        <v>244.1614200000001</v>
      </c>
      <c r="F9" s="8">
        <v>0</v>
      </c>
      <c r="G9" s="8">
        <v>0.00121</v>
      </c>
      <c r="H9" s="8">
        <v>0</v>
      </c>
      <c r="I9" s="8">
        <v>0</v>
      </c>
      <c r="J9" s="10">
        <f t="shared" si="1"/>
        <v>438.0236500000002</v>
      </c>
    </row>
    <row r="10" spans="1:10" ht="15.75">
      <c r="A10" s="18" t="s">
        <v>29</v>
      </c>
      <c r="B10" s="14">
        <v>3.9087900000000007</v>
      </c>
      <c r="C10" s="14">
        <v>2.49342</v>
      </c>
      <c r="D10" s="14">
        <v>5.00316</v>
      </c>
      <c r="E10" s="14">
        <v>49.24495000000003</v>
      </c>
      <c r="F10" s="14">
        <v>0</v>
      </c>
      <c r="G10" s="14">
        <v>4.90578</v>
      </c>
      <c r="H10" s="14">
        <v>0</v>
      </c>
      <c r="I10" s="14">
        <v>0</v>
      </c>
      <c r="J10" s="13">
        <f t="shared" si="1"/>
        <v>65.55610000000004</v>
      </c>
    </row>
    <row r="11" spans="1:10" ht="17.25">
      <c r="A11" s="17" t="s">
        <v>28</v>
      </c>
      <c r="B11" s="76">
        <v>142.53383000000008</v>
      </c>
      <c r="C11" s="76">
        <v>48.467490000000005</v>
      </c>
      <c r="D11" s="76">
        <v>91.92745000000001</v>
      </c>
      <c r="E11" s="76">
        <v>3790.5506200000023</v>
      </c>
      <c r="F11" s="76">
        <v>440.9530600000001</v>
      </c>
      <c r="G11" s="76">
        <v>1164.1847500000001</v>
      </c>
      <c r="H11" s="76">
        <v>75.3717</v>
      </c>
      <c r="I11" s="76">
        <v>211.81487000000004</v>
      </c>
      <c r="J11" s="78">
        <f t="shared" si="1"/>
        <v>5965.803770000002</v>
      </c>
    </row>
    <row r="12" spans="1:10" ht="17.25">
      <c r="A12" s="16" t="s">
        <v>27</v>
      </c>
      <c r="B12" s="8">
        <f aca="true" t="shared" si="2" ref="B12:I12">SUM(B13:B15)</f>
        <v>0.91333</v>
      </c>
      <c r="C12" s="8">
        <f t="shared" si="2"/>
        <v>0</v>
      </c>
      <c r="D12" s="8">
        <f t="shared" si="2"/>
        <v>4.27913</v>
      </c>
      <c r="E12" s="8">
        <f t="shared" si="2"/>
        <v>51.954990000000016</v>
      </c>
      <c r="F12" s="8">
        <f t="shared" si="2"/>
        <v>597.24889</v>
      </c>
      <c r="G12" s="8">
        <f t="shared" si="2"/>
        <v>3776.5956999999985</v>
      </c>
      <c r="H12" s="8">
        <f t="shared" si="2"/>
        <v>1.26529</v>
      </c>
      <c r="I12" s="8">
        <f t="shared" si="2"/>
        <v>0</v>
      </c>
      <c r="J12" s="77">
        <f t="shared" si="1"/>
        <v>4432.257329999999</v>
      </c>
    </row>
    <row r="13" spans="1:10" ht="15.75">
      <c r="A13" s="19" t="s">
        <v>26</v>
      </c>
      <c r="B13" s="8">
        <v>0.91333</v>
      </c>
      <c r="C13" s="8">
        <v>0</v>
      </c>
      <c r="D13" s="8">
        <v>0.40284</v>
      </c>
      <c r="E13" s="8">
        <v>40.22696000000001</v>
      </c>
      <c r="F13" s="8">
        <v>563.38087</v>
      </c>
      <c r="G13" s="8">
        <v>2903.4209799999985</v>
      </c>
      <c r="H13" s="8">
        <v>0.13965</v>
      </c>
      <c r="I13" s="8">
        <v>0</v>
      </c>
      <c r="J13" s="10">
        <f t="shared" si="1"/>
        <v>3508.4846299999986</v>
      </c>
    </row>
    <row r="14" spans="1:10" ht="15.75">
      <c r="A14" s="19" t="s">
        <v>25</v>
      </c>
      <c r="B14" s="8">
        <v>0</v>
      </c>
      <c r="C14" s="8">
        <v>0</v>
      </c>
      <c r="D14" s="8">
        <v>3.5936300000000005</v>
      </c>
      <c r="E14" s="8">
        <v>7.436190000000001</v>
      </c>
      <c r="F14" s="8">
        <v>27.286610000000003</v>
      </c>
      <c r="G14" s="8">
        <v>191.24885000000003</v>
      </c>
      <c r="H14" s="8">
        <v>0.00015000000000000001</v>
      </c>
      <c r="I14" s="8">
        <v>0</v>
      </c>
      <c r="J14" s="10">
        <f t="shared" si="1"/>
        <v>229.56543000000002</v>
      </c>
    </row>
    <row r="15" spans="1:10" ht="15.75">
      <c r="A15" s="18" t="s">
        <v>24</v>
      </c>
      <c r="B15" s="14">
        <v>0</v>
      </c>
      <c r="C15" s="14">
        <v>0</v>
      </c>
      <c r="D15" s="14">
        <v>0.28266</v>
      </c>
      <c r="E15" s="14">
        <v>4.29184</v>
      </c>
      <c r="F15" s="14">
        <v>6.58141</v>
      </c>
      <c r="G15" s="14">
        <v>681.92587</v>
      </c>
      <c r="H15" s="14">
        <v>1.12549</v>
      </c>
      <c r="I15" s="14">
        <v>0</v>
      </c>
      <c r="J15" s="13">
        <f t="shared" si="1"/>
        <v>694.20727</v>
      </c>
    </row>
    <row r="16" spans="1:10" ht="17.25">
      <c r="A16" s="17" t="s">
        <v>23</v>
      </c>
      <c r="B16" s="76">
        <v>24.212440000000004</v>
      </c>
      <c r="C16" s="76">
        <v>0.8525</v>
      </c>
      <c r="D16" s="76">
        <v>37.892149999999994</v>
      </c>
      <c r="E16" s="76">
        <v>2663.896520000003</v>
      </c>
      <c r="F16" s="76">
        <v>141.32558</v>
      </c>
      <c r="G16" s="76">
        <v>442.56503000000004</v>
      </c>
      <c r="H16" s="76">
        <v>15.864529999999998</v>
      </c>
      <c r="I16" s="76">
        <v>0</v>
      </c>
      <c r="J16" s="78">
        <f t="shared" si="1"/>
        <v>3326.608750000003</v>
      </c>
    </row>
    <row r="17" spans="1:10" ht="17.25">
      <c r="A17" s="12" t="s">
        <v>22</v>
      </c>
      <c r="B17" s="8">
        <f aca="true" t="shared" si="3" ref="B17:I17">SUM(B18:B19)</f>
        <v>29.67863</v>
      </c>
      <c r="C17" s="8">
        <f t="shared" si="3"/>
        <v>18.26716</v>
      </c>
      <c r="D17" s="8">
        <f t="shared" si="3"/>
        <v>14.730319999999999</v>
      </c>
      <c r="E17" s="8">
        <f t="shared" si="3"/>
        <v>733.01368</v>
      </c>
      <c r="F17" s="8">
        <f t="shared" si="3"/>
        <v>34.93298</v>
      </c>
      <c r="G17" s="8">
        <f t="shared" si="3"/>
        <v>46.36849000000001</v>
      </c>
      <c r="H17" s="8">
        <f t="shared" si="3"/>
        <v>1846.45124</v>
      </c>
      <c r="I17" s="8">
        <f t="shared" si="3"/>
        <v>0</v>
      </c>
      <c r="J17" s="77">
        <f t="shared" si="1"/>
        <v>2723.4425</v>
      </c>
    </row>
    <row r="18" spans="1:10" ht="15.75">
      <c r="A18" s="11" t="s">
        <v>21</v>
      </c>
      <c r="B18" s="8">
        <v>14.69943</v>
      </c>
      <c r="C18" s="8">
        <v>5.97386</v>
      </c>
      <c r="D18" s="8">
        <v>8.89081</v>
      </c>
      <c r="E18" s="8">
        <v>631.97558</v>
      </c>
      <c r="F18" s="8">
        <v>12.02118</v>
      </c>
      <c r="G18" s="8">
        <v>22.681190000000004</v>
      </c>
      <c r="H18" s="8">
        <v>0</v>
      </c>
      <c r="I18" s="8">
        <v>0</v>
      </c>
      <c r="J18" s="10">
        <f t="shared" si="1"/>
        <v>696.2420500000001</v>
      </c>
    </row>
    <row r="19" spans="1:10" ht="15.75">
      <c r="A19" s="15" t="s">
        <v>20</v>
      </c>
      <c r="B19" s="14">
        <v>14.9792</v>
      </c>
      <c r="C19" s="14">
        <v>12.2933</v>
      </c>
      <c r="D19" s="14">
        <v>5.839509999999999</v>
      </c>
      <c r="E19" s="14">
        <v>101.03809999999999</v>
      </c>
      <c r="F19" s="14">
        <v>22.9118</v>
      </c>
      <c r="G19" s="14">
        <v>23.6873</v>
      </c>
      <c r="H19" s="14">
        <v>1846.45124</v>
      </c>
      <c r="I19" s="14">
        <v>0</v>
      </c>
      <c r="J19" s="13">
        <f t="shared" si="1"/>
        <v>2027.20045</v>
      </c>
    </row>
    <row r="20" spans="1:10" ht="17.25">
      <c r="A20" s="12" t="s">
        <v>19</v>
      </c>
      <c r="B20" s="75">
        <f aca="true" t="shared" si="4" ref="B20:I20">SUM(B21:B26)</f>
        <v>129.48784999999998</v>
      </c>
      <c r="C20" s="75">
        <f t="shared" si="4"/>
        <v>62.47053</v>
      </c>
      <c r="D20" s="75">
        <f t="shared" si="4"/>
        <v>115.59212</v>
      </c>
      <c r="E20" s="75">
        <f t="shared" si="4"/>
        <v>374.70064999999994</v>
      </c>
      <c r="F20" s="75">
        <f t="shared" si="4"/>
        <v>490.0228000000001</v>
      </c>
      <c r="G20" s="75">
        <f t="shared" si="4"/>
        <v>623.19244</v>
      </c>
      <c r="H20" s="75">
        <f t="shared" si="4"/>
        <v>0.60319</v>
      </c>
      <c r="I20" s="75">
        <f t="shared" si="4"/>
        <v>6.66472</v>
      </c>
      <c r="J20" s="77">
        <f t="shared" si="1"/>
        <v>1802.7342999999998</v>
      </c>
    </row>
    <row r="21" spans="1:10" ht="15.75">
      <c r="A21" s="11" t="s">
        <v>18</v>
      </c>
      <c r="B21" s="8">
        <v>74.98816</v>
      </c>
      <c r="C21" s="8">
        <v>56.19894</v>
      </c>
      <c r="D21" s="8">
        <v>88.51052999999999</v>
      </c>
      <c r="E21" s="8">
        <v>305.23542000000003</v>
      </c>
      <c r="F21" s="8">
        <v>139.29429999999996</v>
      </c>
      <c r="G21" s="8">
        <v>423.6152900000001</v>
      </c>
      <c r="H21" s="8">
        <v>0.0005400000000000001</v>
      </c>
      <c r="I21" s="8">
        <v>6.66472</v>
      </c>
      <c r="J21" s="10">
        <f t="shared" si="1"/>
        <v>1094.5078999999998</v>
      </c>
    </row>
    <row r="22" spans="1:10" ht="15.75">
      <c r="A22" s="11" t="s">
        <v>17</v>
      </c>
      <c r="B22" s="8">
        <v>1.95419</v>
      </c>
      <c r="C22" s="8">
        <v>0.8655</v>
      </c>
      <c r="D22" s="8">
        <v>4.41193</v>
      </c>
      <c r="E22" s="8">
        <v>36.84968999999998</v>
      </c>
      <c r="F22" s="8">
        <v>8.17043</v>
      </c>
      <c r="G22" s="8">
        <v>88.38478</v>
      </c>
      <c r="H22" s="8">
        <v>0.0018400000000000003</v>
      </c>
      <c r="I22" s="8">
        <v>0</v>
      </c>
      <c r="J22" s="10">
        <f t="shared" si="1"/>
        <v>140.63835999999998</v>
      </c>
    </row>
    <row r="23" spans="1:10" ht="15.75">
      <c r="A23" s="11" t="s">
        <v>16</v>
      </c>
      <c r="B23" s="8">
        <v>1.4328800000000002</v>
      </c>
      <c r="C23" s="8">
        <v>0.96094</v>
      </c>
      <c r="D23" s="8">
        <v>0.37915</v>
      </c>
      <c r="E23" s="8">
        <v>1.73015</v>
      </c>
      <c r="F23" s="8">
        <v>0</v>
      </c>
      <c r="G23" s="8">
        <v>0</v>
      </c>
      <c r="H23" s="8">
        <v>0</v>
      </c>
      <c r="I23" s="8">
        <v>0</v>
      </c>
      <c r="J23" s="10">
        <f t="shared" si="1"/>
        <v>4.503120000000001</v>
      </c>
    </row>
    <row r="24" spans="1:10" ht="15.75">
      <c r="A24" s="11" t="s">
        <v>15</v>
      </c>
      <c r="B24" s="8">
        <v>8.7846</v>
      </c>
      <c r="C24" s="8">
        <v>0</v>
      </c>
      <c r="D24" s="8">
        <v>3.7055100000000007</v>
      </c>
      <c r="E24" s="8">
        <v>0.58202</v>
      </c>
      <c r="F24" s="8">
        <v>0</v>
      </c>
      <c r="G24" s="8">
        <v>0</v>
      </c>
      <c r="H24" s="8">
        <v>0</v>
      </c>
      <c r="I24" s="8">
        <v>0</v>
      </c>
      <c r="J24" s="10">
        <f t="shared" si="1"/>
        <v>13.07213</v>
      </c>
    </row>
    <row r="25" spans="1:10" ht="15.75">
      <c r="A25" s="11" t="s">
        <v>14</v>
      </c>
      <c r="B25" s="8">
        <v>1.25144</v>
      </c>
      <c r="C25" s="8">
        <v>0</v>
      </c>
      <c r="D25" s="8">
        <v>5.477150000000001</v>
      </c>
      <c r="E25" s="8">
        <v>11.28297</v>
      </c>
      <c r="F25" s="8">
        <v>0</v>
      </c>
      <c r="G25" s="8">
        <v>4.62736</v>
      </c>
      <c r="H25" s="8">
        <v>0</v>
      </c>
      <c r="I25" s="8">
        <v>0</v>
      </c>
      <c r="J25" s="10">
        <f t="shared" si="1"/>
        <v>22.638920000000002</v>
      </c>
    </row>
    <row r="26" spans="1:10" ht="15.75">
      <c r="A26" s="15" t="s">
        <v>13</v>
      </c>
      <c r="B26" s="14">
        <v>41.07658000000001</v>
      </c>
      <c r="C26" s="14">
        <v>4.44515</v>
      </c>
      <c r="D26" s="14">
        <v>13.107850000000008</v>
      </c>
      <c r="E26" s="14">
        <v>19.020399999999995</v>
      </c>
      <c r="F26" s="14">
        <v>342.5580700000001</v>
      </c>
      <c r="G26" s="14">
        <v>106.56500999999997</v>
      </c>
      <c r="H26" s="14">
        <v>0.60081</v>
      </c>
      <c r="I26" s="14">
        <v>0</v>
      </c>
      <c r="J26" s="13">
        <f t="shared" si="1"/>
        <v>527.37387</v>
      </c>
    </row>
    <row r="27" spans="1:10" ht="17.25">
      <c r="A27" s="12" t="s">
        <v>12</v>
      </c>
      <c r="B27" s="75">
        <f aca="true" t="shared" si="5" ref="B27:I27">SUM(B28:B29)</f>
        <v>39.63376000000001</v>
      </c>
      <c r="C27" s="75">
        <f t="shared" si="5"/>
        <v>40.309180000000005</v>
      </c>
      <c r="D27" s="75">
        <f t="shared" si="5"/>
        <v>5.5711699999999995</v>
      </c>
      <c r="E27" s="75">
        <f t="shared" si="5"/>
        <v>249.70959</v>
      </c>
      <c r="F27" s="75">
        <f t="shared" si="5"/>
        <v>407.62097000000006</v>
      </c>
      <c r="G27" s="75">
        <f t="shared" si="5"/>
        <v>623.1116100000002</v>
      </c>
      <c r="H27" s="75">
        <f t="shared" si="5"/>
        <v>0.00618</v>
      </c>
      <c r="I27" s="75">
        <f t="shared" si="5"/>
        <v>77.42614</v>
      </c>
      <c r="J27" s="77">
        <f t="shared" si="1"/>
        <v>1443.3886000000005</v>
      </c>
    </row>
    <row r="28" spans="1:10" ht="15.75">
      <c r="A28" s="11" t="s">
        <v>11</v>
      </c>
      <c r="B28" s="8">
        <v>39.63376000000001</v>
      </c>
      <c r="C28" s="8">
        <v>40.309180000000005</v>
      </c>
      <c r="D28" s="8">
        <v>5.5711699999999995</v>
      </c>
      <c r="E28" s="8">
        <v>196.07735</v>
      </c>
      <c r="F28" s="8">
        <v>404.55478000000005</v>
      </c>
      <c r="G28" s="8">
        <v>609.1485900000001</v>
      </c>
      <c r="H28" s="8">
        <v>0.00618</v>
      </c>
      <c r="I28" s="8">
        <v>77.42614</v>
      </c>
      <c r="J28" s="10">
        <f t="shared" si="1"/>
        <v>1372.7271500000004</v>
      </c>
    </row>
    <row r="29" spans="1:10" ht="15.75">
      <c r="A29" s="15" t="s">
        <v>10</v>
      </c>
      <c r="B29" s="14">
        <v>0</v>
      </c>
      <c r="C29" s="14">
        <v>0</v>
      </c>
      <c r="D29" s="14">
        <v>0</v>
      </c>
      <c r="E29" s="14">
        <v>53.63224000000001</v>
      </c>
      <c r="F29" s="14">
        <v>3.06619</v>
      </c>
      <c r="G29" s="14">
        <v>13.96302</v>
      </c>
      <c r="H29" s="14">
        <v>0</v>
      </c>
      <c r="I29" s="14">
        <v>0</v>
      </c>
      <c r="J29" s="13">
        <f t="shared" si="1"/>
        <v>70.66145</v>
      </c>
    </row>
    <row r="30" spans="1:10" ht="17.25">
      <c r="A30" s="17" t="s">
        <v>9</v>
      </c>
      <c r="B30" s="76">
        <v>6.335400000000002</v>
      </c>
      <c r="C30" s="76">
        <v>3.39691</v>
      </c>
      <c r="D30" s="76">
        <v>1.6591900000000002</v>
      </c>
      <c r="E30" s="76">
        <v>290.99322</v>
      </c>
      <c r="F30" s="76">
        <v>73.95089</v>
      </c>
      <c r="G30" s="76">
        <v>261.07299000000006</v>
      </c>
      <c r="H30" s="76">
        <v>1E-05</v>
      </c>
      <c r="I30" s="76">
        <v>20.052100000000003</v>
      </c>
      <c r="J30" s="78">
        <f t="shared" si="1"/>
        <v>657.4607100000001</v>
      </c>
    </row>
    <row r="31" spans="1:10" ht="17.25">
      <c r="A31" s="16" t="s">
        <v>8</v>
      </c>
      <c r="B31" s="75">
        <f aca="true" t="shared" si="6" ref="B31:I31">SUM(B32:B33)</f>
        <v>9.092780000000001</v>
      </c>
      <c r="C31" s="75">
        <f t="shared" si="6"/>
        <v>2.54651</v>
      </c>
      <c r="D31" s="75">
        <f t="shared" si="6"/>
        <v>23.843340000000005</v>
      </c>
      <c r="E31" s="75">
        <f t="shared" si="6"/>
        <v>144.26791999999995</v>
      </c>
      <c r="F31" s="75">
        <f t="shared" si="6"/>
        <v>13.915260000000002</v>
      </c>
      <c r="G31" s="75">
        <f t="shared" si="6"/>
        <v>53.599650000000004</v>
      </c>
      <c r="H31" s="75">
        <f t="shared" si="6"/>
        <v>0</v>
      </c>
      <c r="I31" s="75">
        <f t="shared" si="6"/>
        <v>4.189039999999999</v>
      </c>
      <c r="J31" s="77">
        <f t="shared" si="1"/>
        <v>251.45449999999994</v>
      </c>
    </row>
    <row r="32" spans="1:10" ht="15.75">
      <c r="A32" s="11" t="s">
        <v>7</v>
      </c>
      <c r="B32" s="8">
        <v>5.227730000000001</v>
      </c>
      <c r="C32" s="8">
        <v>0</v>
      </c>
      <c r="D32" s="8">
        <v>10.593740000000002</v>
      </c>
      <c r="E32" s="8">
        <v>77.22009999999996</v>
      </c>
      <c r="F32" s="8">
        <v>8.939790000000002</v>
      </c>
      <c r="G32" s="8">
        <v>34.742050000000006</v>
      </c>
      <c r="H32" s="8">
        <v>0</v>
      </c>
      <c r="I32" s="8">
        <v>4.189039999999999</v>
      </c>
      <c r="J32" s="10">
        <f t="shared" si="1"/>
        <v>140.91244999999998</v>
      </c>
    </row>
    <row r="33" spans="1:10" ht="15.75">
      <c r="A33" s="15" t="s">
        <v>6</v>
      </c>
      <c r="B33" s="14">
        <v>3.8650500000000005</v>
      </c>
      <c r="C33" s="14">
        <v>2.54651</v>
      </c>
      <c r="D33" s="14">
        <v>13.249600000000001</v>
      </c>
      <c r="E33" s="14">
        <v>67.04782</v>
      </c>
      <c r="F33" s="14">
        <v>4.97547</v>
      </c>
      <c r="G33" s="14">
        <v>18.857599999999998</v>
      </c>
      <c r="H33" s="14">
        <v>0</v>
      </c>
      <c r="I33" s="14">
        <v>0</v>
      </c>
      <c r="J33" s="13">
        <f t="shared" si="1"/>
        <v>110.54204999999999</v>
      </c>
    </row>
    <row r="34" spans="1:10" ht="17.25">
      <c r="A34" s="12" t="s">
        <v>5</v>
      </c>
      <c r="B34" s="75">
        <f aca="true" t="shared" si="7" ref="B34:I34">SUM(B35:B37)</f>
        <v>7.21427</v>
      </c>
      <c r="C34" s="75">
        <f t="shared" si="7"/>
        <v>0</v>
      </c>
      <c r="D34" s="75">
        <f t="shared" si="7"/>
        <v>6.786849999999999</v>
      </c>
      <c r="E34" s="75">
        <f t="shared" si="7"/>
        <v>25.90234000000001</v>
      </c>
      <c r="F34" s="75">
        <f t="shared" si="7"/>
        <v>9.63199</v>
      </c>
      <c r="G34" s="75">
        <f t="shared" si="7"/>
        <v>38.09315</v>
      </c>
      <c r="H34" s="75">
        <f t="shared" si="7"/>
        <v>0</v>
      </c>
      <c r="I34" s="75">
        <f t="shared" si="7"/>
        <v>0</v>
      </c>
      <c r="J34" s="77">
        <f t="shared" si="1"/>
        <v>87.6286</v>
      </c>
    </row>
    <row r="35" spans="1:10" ht="15.75">
      <c r="A35" s="11" t="s">
        <v>4</v>
      </c>
      <c r="B35" s="8">
        <v>0.30051</v>
      </c>
      <c r="C35" s="8">
        <v>0</v>
      </c>
      <c r="D35" s="8">
        <v>0</v>
      </c>
      <c r="E35" s="8">
        <v>8.89530000000001</v>
      </c>
      <c r="F35" s="8">
        <v>0.00012</v>
      </c>
      <c r="G35" s="8">
        <v>0.019250000000000003</v>
      </c>
      <c r="H35" s="8">
        <v>0</v>
      </c>
      <c r="I35" s="8">
        <v>0</v>
      </c>
      <c r="J35" s="10">
        <f t="shared" si="1"/>
        <v>9.215180000000009</v>
      </c>
    </row>
    <row r="36" spans="1:10" ht="15.75">
      <c r="A36" s="11" t="s">
        <v>3</v>
      </c>
      <c r="B36" s="8">
        <v>0</v>
      </c>
      <c r="C36" s="8">
        <v>0</v>
      </c>
      <c r="D36" s="8">
        <v>0.07674</v>
      </c>
      <c r="E36" s="8">
        <v>2.314580000000001</v>
      </c>
      <c r="F36" s="8">
        <v>0.17283</v>
      </c>
      <c r="G36" s="8">
        <v>0</v>
      </c>
      <c r="H36" s="8">
        <v>0</v>
      </c>
      <c r="I36" s="8">
        <v>0</v>
      </c>
      <c r="J36" s="10">
        <f t="shared" si="1"/>
        <v>2.564150000000001</v>
      </c>
    </row>
    <row r="37" spans="1:10" ht="16.5" thickBot="1">
      <c r="A37" s="9" t="s">
        <v>2</v>
      </c>
      <c r="B37" s="8">
        <v>6.91376</v>
      </c>
      <c r="C37" s="8">
        <v>0</v>
      </c>
      <c r="D37" s="8">
        <v>6.710109999999999</v>
      </c>
      <c r="E37" s="8">
        <v>14.69246</v>
      </c>
      <c r="F37" s="8">
        <v>9.45904</v>
      </c>
      <c r="G37" s="8">
        <v>38.0739</v>
      </c>
      <c r="H37" s="8">
        <v>0</v>
      </c>
      <c r="I37" s="8">
        <v>0</v>
      </c>
      <c r="J37" s="7">
        <f t="shared" si="1"/>
        <v>75.84927</v>
      </c>
    </row>
    <row r="38" spans="1:11" ht="16.5" thickBot="1">
      <c r="A38" s="6" t="s">
        <v>1</v>
      </c>
      <c r="B38" s="5">
        <f aca="true" t="shared" si="8" ref="B38:I38">SUM(B6:B10)+B11+SUM(B13:B15)+SUM(B16)+SUM(B18:B19)+SUM(B21:B26)+SUM(B28:B29)+SUM(B30+SUM(B32:B33)+SUM(B35:B37))</f>
        <v>558.7619800000002</v>
      </c>
      <c r="C38" s="5">
        <f t="shared" si="8"/>
        <v>219.58969000000002</v>
      </c>
      <c r="D38" s="5">
        <f t="shared" si="8"/>
        <v>414.67936</v>
      </c>
      <c r="E38" s="5">
        <f t="shared" si="8"/>
        <v>16467.468200000025</v>
      </c>
      <c r="F38" s="5">
        <f t="shared" si="8"/>
        <v>2211.7668900000003</v>
      </c>
      <c r="G38" s="5">
        <f t="shared" si="8"/>
        <v>7051.623839999998</v>
      </c>
      <c r="H38" s="5">
        <f t="shared" si="8"/>
        <v>1939.5755500000002</v>
      </c>
      <c r="I38" s="5">
        <f t="shared" si="8"/>
        <v>350.0610300000001</v>
      </c>
      <c r="J38" s="5">
        <f t="shared" si="1"/>
        <v>29213.526540000024</v>
      </c>
      <c r="K38" s="4"/>
    </row>
    <row r="39" spans="1:10" ht="15.75" thickTop="1">
      <c r="A39" s="2"/>
      <c r="B39" s="3"/>
      <c r="C39" s="3"/>
      <c r="D39" s="3"/>
      <c r="E39" s="3"/>
      <c r="F39" s="3"/>
      <c r="G39" s="3"/>
      <c r="H39" s="3"/>
      <c r="I39" s="3"/>
      <c r="J39" s="2"/>
    </row>
    <row r="40" spans="1:10" ht="15">
      <c r="A40" s="2" t="s">
        <v>0</v>
      </c>
      <c r="B40" s="1"/>
      <c r="C40" s="1"/>
      <c r="D40" s="1"/>
      <c r="E40" s="1"/>
      <c r="F40" s="1"/>
      <c r="G40" s="1"/>
      <c r="H40" s="1"/>
      <c r="I40" s="1"/>
      <c r="J4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3.28125" style="32" customWidth="1"/>
    <col min="2" max="2" width="8.7109375" style="32" customWidth="1"/>
    <col min="3" max="7" width="6.7109375" style="28" customWidth="1"/>
    <col min="8" max="9" width="8.7109375" style="28" customWidth="1"/>
    <col min="10" max="12" width="6.7109375" style="28" customWidth="1"/>
    <col min="13" max="14" width="8.7109375" style="28" customWidth="1"/>
    <col min="15" max="16" width="6.7109375" style="28" customWidth="1"/>
    <col min="17" max="17" width="8.7109375" style="28" customWidth="1"/>
    <col min="18" max="23" width="6.7109375" style="28" customWidth="1"/>
    <col min="24" max="24" width="8.7109375" style="28" customWidth="1"/>
    <col min="25" max="26" width="6.7109375" style="28" customWidth="1"/>
    <col min="27" max="28" width="8.7109375" style="28" customWidth="1"/>
    <col min="29" max="30" width="6.7109375" style="28" customWidth="1"/>
    <col min="31" max="31" width="8.7109375" style="28" customWidth="1"/>
    <col min="32" max="34" width="6.7109375" style="28" customWidth="1"/>
    <col min="35" max="35" width="8.7109375" style="29" customWidth="1"/>
    <col min="36" max="16384" width="9.140625" style="30" customWidth="1"/>
  </cols>
  <sheetData>
    <row r="1" spans="1:2" ht="18.75">
      <c r="A1" s="27" t="s">
        <v>46</v>
      </c>
      <c r="B1" s="27"/>
    </row>
    <row r="2" spans="1:2" ht="18.75">
      <c r="A2" s="31" t="s">
        <v>44</v>
      </c>
      <c r="B2" s="31"/>
    </row>
    <row r="3" ht="15" customHeight="1"/>
    <row r="4" spans="1:35" s="35" customFormat="1" ht="130.5" customHeight="1">
      <c r="A4" s="33"/>
      <c r="B4" s="79" t="s">
        <v>34</v>
      </c>
      <c r="C4" s="34" t="s">
        <v>33</v>
      </c>
      <c r="D4" s="34" t="s">
        <v>32</v>
      </c>
      <c r="E4" s="34" t="s">
        <v>31</v>
      </c>
      <c r="F4" s="34" t="s">
        <v>30</v>
      </c>
      <c r="G4" s="34" t="s">
        <v>29</v>
      </c>
      <c r="H4" s="79" t="s">
        <v>28</v>
      </c>
      <c r="I4" s="79" t="s">
        <v>27</v>
      </c>
      <c r="J4" s="34" t="s">
        <v>26</v>
      </c>
      <c r="K4" s="34" t="s">
        <v>25</v>
      </c>
      <c r="L4" s="34" t="s">
        <v>24</v>
      </c>
      <c r="M4" s="79" t="s">
        <v>23</v>
      </c>
      <c r="N4" s="79" t="s">
        <v>22</v>
      </c>
      <c r="O4" s="34" t="s">
        <v>21</v>
      </c>
      <c r="P4" s="34" t="s">
        <v>20</v>
      </c>
      <c r="Q4" s="79" t="s">
        <v>19</v>
      </c>
      <c r="R4" s="34" t="s">
        <v>47</v>
      </c>
      <c r="S4" s="34" t="s">
        <v>48</v>
      </c>
      <c r="T4" s="34" t="s">
        <v>16</v>
      </c>
      <c r="U4" s="34" t="s">
        <v>15</v>
      </c>
      <c r="V4" s="34" t="s">
        <v>14</v>
      </c>
      <c r="W4" s="34" t="s">
        <v>13</v>
      </c>
      <c r="X4" s="79" t="s">
        <v>12</v>
      </c>
      <c r="Y4" s="34" t="s">
        <v>11</v>
      </c>
      <c r="Z4" s="34" t="s">
        <v>10</v>
      </c>
      <c r="AA4" s="79" t="s">
        <v>9</v>
      </c>
      <c r="AB4" s="79" t="s">
        <v>8</v>
      </c>
      <c r="AC4" s="34" t="s">
        <v>7</v>
      </c>
      <c r="AD4" s="34" t="s">
        <v>6</v>
      </c>
      <c r="AE4" s="79" t="s">
        <v>5</v>
      </c>
      <c r="AF4" s="34" t="s">
        <v>4</v>
      </c>
      <c r="AG4" s="34" t="s">
        <v>49</v>
      </c>
      <c r="AH4" s="34" t="s">
        <v>2</v>
      </c>
      <c r="AI4" s="80" t="s">
        <v>1</v>
      </c>
    </row>
    <row r="5" spans="1:35" s="35" customFormat="1" ht="16.5" customHeight="1">
      <c r="A5" s="33"/>
      <c r="B5" s="81"/>
      <c r="C5" s="34"/>
      <c r="D5" s="34"/>
      <c r="E5" s="34"/>
      <c r="F5" s="34"/>
      <c r="G5" s="34"/>
      <c r="H5" s="81"/>
      <c r="I5" s="81"/>
      <c r="J5" s="34"/>
      <c r="K5" s="34"/>
      <c r="L5" s="34"/>
      <c r="M5" s="79"/>
      <c r="N5" s="79"/>
      <c r="O5" s="34"/>
      <c r="P5" s="34"/>
      <c r="Q5" s="79"/>
      <c r="R5" s="34"/>
      <c r="S5" s="34"/>
      <c r="T5" s="34"/>
      <c r="U5" s="34"/>
      <c r="V5" s="34"/>
      <c r="W5" s="34"/>
      <c r="X5" s="79"/>
      <c r="Y5" s="34"/>
      <c r="Z5" s="34"/>
      <c r="AA5" s="79"/>
      <c r="AB5" s="79"/>
      <c r="AC5" s="34"/>
      <c r="AD5" s="34"/>
      <c r="AE5" s="79"/>
      <c r="AF5" s="34"/>
      <c r="AG5" s="34"/>
      <c r="AH5" s="34"/>
      <c r="AI5" s="80"/>
    </row>
    <row r="6" spans="1:35" s="35" customFormat="1" ht="7.5" customHeight="1" thickBot="1">
      <c r="A6" s="33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6"/>
    </row>
    <row r="7" spans="1:35" ht="15">
      <c r="A7" s="37" t="s">
        <v>50</v>
      </c>
      <c r="B7" s="38">
        <f>SUM(C7:G7)</f>
        <v>26.83697</v>
      </c>
      <c r="C7" s="39">
        <v>2.5014600000000007</v>
      </c>
      <c r="D7" s="39">
        <v>0</v>
      </c>
      <c r="E7" s="39">
        <v>5.141680000000001</v>
      </c>
      <c r="F7" s="39">
        <v>18.22017</v>
      </c>
      <c r="G7" s="39">
        <v>0.9736600000000001</v>
      </c>
      <c r="H7" s="40">
        <v>18.41165</v>
      </c>
      <c r="I7" s="41">
        <f>SUM(J7:L7)</f>
        <v>0.91333</v>
      </c>
      <c r="J7" s="39">
        <v>0.91333</v>
      </c>
      <c r="K7" s="39">
        <v>0</v>
      </c>
      <c r="L7" s="39">
        <v>0</v>
      </c>
      <c r="M7" s="40">
        <v>5.40144</v>
      </c>
      <c r="N7" s="41">
        <f>SUM(O7:P7)</f>
        <v>6.83648</v>
      </c>
      <c r="O7" s="39">
        <v>6.72047</v>
      </c>
      <c r="P7" s="39">
        <v>0.11601</v>
      </c>
      <c r="Q7" s="38">
        <f>SUM(R7:W7)</f>
        <v>22.160249999999998</v>
      </c>
      <c r="R7" s="39">
        <v>15.770019999999997</v>
      </c>
      <c r="S7" s="39">
        <v>0.15411</v>
      </c>
      <c r="T7" s="39">
        <v>0</v>
      </c>
      <c r="U7" s="39">
        <v>0.20422</v>
      </c>
      <c r="V7" s="39">
        <v>1.06379</v>
      </c>
      <c r="W7" s="39">
        <v>4.96811</v>
      </c>
      <c r="X7" s="38">
        <f>SUM(Y7:Z7)</f>
        <v>6.694740000000001</v>
      </c>
      <c r="Y7" s="39">
        <v>6.694740000000001</v>
      </c>
      <c r="Z7" s="39">
        <v>0</v>
      </c>
      <c r="AA7" s="40">
        <v>0.43395</v>
      </c>
      <c r="AB7" s="41">
        <f>SUM(AC7:AD7)</f>
        <v>0</v>
      </c>
      <c r="AC7" s="39">
        <v>0</v>
      </c>
      <c r="AD7" s="39">
        <v>0</v>
      </c>
      <c r="AE7" s="38">
        <f>SUM(AF7:AH7)</f>
        <v>4.79997</v>
      </c>
      <c r="AF7" s="39">
        <v>0</v>
      </c>
      <c r="AG7" s="39">
        <v>0</v>
      </c>
      <c r="AH7" s="39">
        <v>4.79997</v>
      </c>
      <c r="AI7" s="73">
        <f>SUM(B7+H7+I7+M7+N7+Q7+X7+AA7+AB7+AE7)</f>
        <v>92.48878</v>
      </c>
    </row>
    <row r="8" spans="1:35" ht="15">
      <c r="A8" s="42" t="s">
        <v>51</v>
      </c>
      <c r="B8" s="43">
        <f aca="true" t="shared" si="0" ref="B8:B63">SUM(C8:G8)</f>
        <v>26.07884</v>
      </c>
      <c r="C8" s="44">
        <v>0.00239</v>
      </c>
      <c r="D8" s="44">
        <v>0.005340000000000001</v>
      </c>
      <c r="E8" s="44">
        <v>3.33442</v>
      </c>
      <c r="F8" s="44">
        <v>21.52646</v>
      </c>
      <c r="G8" s="44">
        <v>1.2102300000000001</v>
      </c>
      <c r="H8" s="45">
        <v>78.84717</v>
      </c>
      <c r="I8" s="46">
        <f aca="true" t="shared" si="1" ref="I8:I62">SUM(J8:L8)</f>
        <v>0</v>
      </c>
      <c r="J8" s="44">
        <v>0</v>
      </c>
      <c r="K8" s="44">
        <v>0</v>
      </c>
      <c r="L8" s="44">
        <v>0</v>
      </c>
      <c r="M8" s="45">
        <v>11.61719</v>
      </c>
      <c r="N8" s="46">
        <f aca="true" t="shared" si="2" ref="N8:N62">SUM(O8:P8)</f>
        <v>8.04593</v>
      </c>
      <c r="O8" s="44">
        <v>1.93313</v>
      </c>
      <c r="P8" s="44">
        <v>6.1128</v>
      </c>
      <c r="Q8" s="43">
        <f aca="true" t="shared" si="3" ref="Q8:Q62">SUM(R8:W8)</f>
        <v>92.4268</v>
      </c>
      <c r="R8" s="44">
        <v>51.47743</v>
      </c>
      <c r="S8" s="44">
        <v>0.34716</v>
      </c>
      <c r="T8" s="44">
        <v>1.4328800000000002</v>
      </c>
      <c r="U8" s="44">
        <v>8.58038</v>
      </c>
      <c r="V8" s="44">
        <v>0</v>
      </c>
      <c r="W8" s="44">
        <v>30.58895</v>
      </c>
      <c r="X8" s="43">
        <f aca="true" t="shared" si="4" ref="X8:X62">SUM(Y8:Z8)</f>
        <v>29.60763</v>
      </c>
      <c r="Y8" s="44">
        <v>29.60763</v>
      </c>
      <c r="Z8" s="44">
        <v>0</v>
      </c>
      <c r="AA8" s="45">
        <v>0.8876200000000001</v>
      </c>
      <c r="AB8" s="46">
        <f aca="true" t="shared" si="5" ref="AB8:AB62">SUM(AC8:AD8)</f>
        <v>4.89411</v>
      </c>
      <c r="AC8" s="44">
        <v>1.14704</v>
      </c>
      <c r="AD8" s="44">
        <v>3.7470700000000003</v>
      </c>
      <c r="AE8" s="43">
        <f aca="true" t="shared" si="6" ref="AE8:AE62">SUM(AF8:AH8)</f>
        <v>2.3229699999999998</v>
      </c>
      <c r="AF8" s="44">
        <v>0.20918</v>
      </c>
      <c r="AG8" s="44">
        <v>0</v>
      </c>
      <c r="AH8" s="44">
        <v>2.11379</v>
      </c>
      <c r="AI8" s="74">
        <f aca="true" t="shared" si="7" ref="AI8:AI62">SUM(B8+H8+I8+M8+N8+Q8+X8+AA8+AB8+AE8)</f>
        <v>254.72826000000003</v>
      </c>
    </row>
    <row r="9" spans="1:35" ht="15">
      <c r="A9" s="42" t="s">
        <v>52</v>
      </c>
      <c r="B9" s="43">
        <f t="shared" si="0"/>
        <v>65.11991</v>
      </c>
      <c r="C9" s="47">
        <v>2.19375</v>
      </c>
      <c r="D9" s="47">
        <v>5.15572</v>
      </c>
      <c r="E9" s="47">
        <v>18.44087</v>
      </c>
      <c r="F9" s="47">
        <v>39.329570000000004</v>
      </c>
      <c r="G9" s="47">
        <v>0</v>
      </c>
      <c r="H9" s="48">
        <v>20.075290000000003</v>
      </c>
      <c r="I9" s="49">
        <f t="shared" si="1"/>
        <v>0</v>
      </c>
      <c r="J9" s="47">
        <v>0</v>
      </c>
      <c r="K9" s="47">
        <v>0</v>
      </c>
      <c r="L9" s="47">
        <v>0</v>
      </c>
      <c r="M9" s="48">
        <v>3.76603</v>
      </c>
      <c r="N9" s="49">
        <f t="shared" si="2"/>
        <v>3.5125800000000003</v>
      </c>
      <c r="O9" s="47">
        <v>2.96518</v>
      </c>
      <c r="P9" s="47">
        <v>0.5474</v>
      </c>
      <c r="Q9" s="50">
        <f t="shared" si="3"/>
        <v>4.95285</v>
      </c>
      <c r="R9" s="47">
        <v>3.1759399999999998</v>
      </c>
      <c r="S9" s="47">
        <v>1.2261800000000003</v>
      </c>
      <c r="T9" s="47">
        <v>0</v>
      </c>
      <c r="U9" s="47">
        <v>0</v>
      </c>
      <c r="V9" s="47">
        <v>0</v>
      </c>
      <c r="W9" s="47">
        <v>0.5507299999999999</v>
      </c>
      <c r="X9" s="50">
        <f t="shared" si="4"/>
        <v>1.03753</v>
      </c>
      <c r="Y9" s="47">
        <v>1.03753</v>
      </c>
      <c r="Z9" s="47">
        <v>0</v>
      </c>
      <c r="AA9" s="48">
        <v>0.2086</v>
      </c>
      <c r="AB9" s="49">
        <f t="shared" si="5"/>
        <v>0</v>
      </c>
      <c r="AC9" s="47">
        <v>0</v>
      </c>
      <c r="AD9" s="47">
        <v>0</v>
      </c>
      <c r="AE9" s="50">
        <f t="shared" si="6"/>
        <v>0.07001</v>
      </c>
      <c r="AF9" s="47">
        <v>0.07001</v>
      </c>
      <c r="AG9" s="47">
        <v>0</v>
      </c>
      <c r="AH9" s="47">
        <v>0</v>
      </c>
      <c r="AI9" s="51">
        <f t="shared" si="7"/>
        <v>98.7428</v>
      </c>
    </row>
    <row r="10" spans="1:256" ht="15.75" thickBot="1">
      <c r="A10" s="52" t="s">
        <v>53</v>
      </c>
      <c r="B10" s="53">
        <f>SUM(C10:G10)</f>
        <v>51.62397000000001</v>
      </c>
      <c r="C10" s="54">
        <v>13.83348</v>
      </c>
      <c r="D10" s="54">
        <v>0</v>
      </c>
      <c r="E10" s="54">
        <v>2.83075</v>
      </c>
      <c r="F10" s="54">
        <v>33.234840000000005</v>
      </c>
      <c r="G10" s="54">
        <v>1.7249</v>
      </c>
      <c r="H10" s="55">
        <v>25.19972</v>
      </c>
      <c r="I10" s="56">
        <f>SUM(J10:L10)</f>
        <v>0</v>
      </c>
      <c r="J10" s="54">
        <v>0</v>
      </c>
      <c r="K10" s="54">
        <v>0</v>
      </c>
      <c r="L10" s="54">
        <v>0</v>
      </c>
      <c r="M10" s="55">
        <v>3.4277800000000003</v>
      </c>
      <c r="N10" s="56">
        <f>SUM(O10:P10)</f>
        <v>11.283640000000002</v>
      </c>
      <c r="O10" s="54">
        <v>3.0806500000000003</v>
      </c>
      <c r="P10" s="54">
        <v>8.202990000000002</v>
      </c>
      <c r="Q10" s="57">
        <f>SUM(R10:W10)</f>
        <v>9.94795</v>
      </c>
      <c r="R10" s="54">
        <v>4.56477</v>
      </c>
      <c r="S10" s="54">
        <v>0.22674000000000002</v>
      </c>
      <c r="T10" s="54">
        <v>0</v>
      </c>
      <c r="U10" s="54">
        <v>0</v>
      </c>
      <c r="V10" s="54">
        <v>0.18765</v>
      </c>
      <c r="W10" s="54">
        <v>4.96879</v>
      </c>
      <c r="X10" s="57">
        <f>SUM(Y10:Z10)</f>
        <v>2.29386</v>
      </c>
      <c r="Y10" s="54">
        <v>2.29386</v>
      </c>
      <c r="Z10" s="54">
        <v>0</v>
      </c>
      <c r="AA10" s="55">
        <v>4.805230000000001</v>
      </c>
      <c r="AB10" s="56">
        <f>SUM(AC10:AD10)</f>
        <v>4.198670000000001</v>
      </c>
      <c r="AC10" s="54">
        <v>4.080690000000001</v>
      </c>
      <c r="AD10" s="54">
        <v>0.11798</v>
      </c>
      <c r="AE10" s="57">
        <f>SUM(AF10:AH10)</f>
        <v>0.02132</v>
      </c>
      <c r="AF10" s="54">
        <v>0.02132</v>
      </c>
      <c r="AG10" s="54">
        <v>0</v>
      </c>
      <c r="AH10" s="54">
        <v>0</v>
      </c>
      <c r="AI10" s="58">
        <f t="shared" si="7"/>
        <v>112.80214000000001</v>
      </c>
      <c r="AJ10" s="59"/>
      <c r="AK10" s="60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59"/>
      <c r="BT10" s="60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59"/>
      <c r="DC10" s="60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59"/>
      <c r="EL10" s="60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59"/>
      <c r="FU10" s="60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59"/>
      <c r="HD10" s="60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59"/>
      <c r="IM10" s="60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35" ht="15">
      <c r="A11" s="42" t="s">
        <v>54</v>
      </c>
      <c r="B11" s="43">
        <f t="shared" si="0"/>
        <v>16.23161</v>
      </c>
      <c r="C11" s="44">
        <v>0</v>
      </c>
      <c r="D11" s="44">
        <v>0</v>
      </c>
      <c r="E11" s="44">
        <v>7.59679</v>
      </c>
      <c r="F11" s="44">
        <v>6.141400000000001</v>
      </c>
      <c r="G11" s="44">
        <v>2.49342</v>
      </c>
      <c r="H11" s="45">
        <v>23.708420000000004</v>
      </c>
      <c r="I11" s="46">
        <f t="shared" si="1"/>
        <v>0</v>
      </c>
      <c r="J11" s="44">
        <v>0</v>
      </c>
      <c r="K11" s="44">
        <v>0</v>
      </c>
      <c r="L11" s="44">
        <v>0</v>
      </c>
      <c r="M11" s="45">
        <v>0.8524900000000001</v>
      </c>
      <c r="N11" s="46">
        <f t="shared" si="2"/>
        <v>18.26536</v>
      </c>
      <c r="O11" s="44">
        <v>5.97206</v>
      </c>
      <c r="P11" s="44">
        <v>12.2933</v>
      </c>
      <c r="Q11" s="43">
        <f t="shared" si="3"/>
        <v>44.55405</v>
      </c>
      <c r="R11" s="44">
        <v>43.1879</v>
      </c>
      <c r="S11" s="44">
        <v>0.59457</v>
      </c>
      <c r="T11" s="44">
        <v>0.37685</v>
      </c>
      <c r="U11" s="44">
        <v>0</v>
      </c>
      <c r="V11" s="44">
        <v>0</v>
      </c>
      <c r="W11" s="44">
        <v>0.39473</v>
      </c>
      <c r="X11" s="43">
        <f t="shared" si="4"/>
        <v>16.297510000000003</v>
      </c>
      <c r="Y11" s="44">
        <v>16.297510000000003</v>
      </c>
      <c r="Z11" s="44">
        <v>0</v>
      </c>
      <c r="AA11" s="45">
        <v>0.17367000000000002</v>
      </c>
      <c r="AB11" s="46">
        <f t="shared" si="5"/>
        <v>2.54651</v>
      </c>
      <c r="AC11" s="44">
        <v>0</v>
      </c>
      <c r="AD11" s="44">
        <v>2.54651</v>
      </c>
      <c r="AE11" s="43">
        <f t="shared" si="6"/>
        <v>0</v>
      </c>
      <c r="AF11" s="44">
        <v>0</v>
      </c>
      <c r="AG11" s="44">
        <v>0</v>
      </c>
      <c r="AH11" s="44">
        <v>0</v>
      </c>
      <c r="AI11" s="74">
        <f t="shared" si="7"/>
        <v>122.62962</v>
      </c>
    </row>
    <row r="12" spans="1:256" ht="15.75" thickBot="1">
      <c r="A12" s="52" t="s">
        <v>55</v>
      </c>
      <c r="B12" s="53">
        <f t="shared" si="0"/>
        <v>27.047800000000002</v>
      </c>
      <c r="C12" s="54">
        <v>0.37225</v>
      </c>
      <c r="D12" s="54">
        <v>1E-05</v>
      </c>
      <c r="E12" s="54">
        <v>12.04632</v>
      </c>
      <c r="F12" s="54">
        <v>14.629220000000004</v>
      </c>
      <c r="G12" s="54">
        <v>0</v>
      </c>
      <c r="H12" s="55">
        <v>24.759070000000005</v>
      </c>
      <c r="I12" s="56">
        <f t="shared" si="1"/>
        <v>0</v>
      </c>
      <c r="J12" s="54">
        <v>0</v>
      </c>
      <c r="K12" s="54">
        <v>0</v>
      </c>
      <c r="L12" s="54">
        <v>0</v>
      </c>
      <c r="M12" s="55">
        <v>1E-05</v>
      </c>
      <c r="N12" s="56">
        <f t="shared" si="2"/>
        <v>0.0018000000000000002</v>
      </c>
      <c r="O12" s="54">
        <v>0.0018000000000000002</v>
      </c>
      <c r="P12" s="54">
        <v>0</v>
      </c>
      <c r="Q12" s="57">
        <f t="shared" si="3"/>
        <v>17.91648</v>
      </c>
      <c r="R12" s="54">
        <v>13.01104</v>
      </c>
      <c r="S12" s="54">
        <v>0.27093</v>
      </c>
      <c r="T12" s="54">
        <v>0.58409</v>
      </c>
      <c r="U12" s="54">
        <v>0</v>
      </c>
      <c r="V12" s="54">
        <v>0</v>
      </c>
      <c r="W12" s="54">
        <v>4.05042</v>
      </c>
      <c r="X12" s="57">
        <f t="shared" si="4"/>
        <v>24.011670000000002</v>
      </c>
      <c r="Y12" s="54">
        <v>24.011670000000002</v>
      </c>
      <c r="Z12" s="54">
        <v>0</v>
      </c>
      <c r="AA12" s="55">
        <v>3.22324</v>
      </c>
      <c r="AB12" s="56">
        <f t="shared" si="5"/>
        <v>0</v>
      </c>
      <c r="AC12" s="54">
        <v>0</v>
      </c>
      <c r="AD12" s="54">
        <v>0</v>
      </c>
      <c r="AE12" s="57">
        <f t="shared" si="6"/>
        <v>0</v>
      </c>
      <c r="AF12" s="54">
        <v>0</v>
      </c>
      <c r="AG12" s="54">
        <v>0</v>
      </c>
      <c r="AH12" s="54">
        <v>0</v>
      </c>
      <c r="AI12" s="58">
        <f t="shared" si="7"/>
        <v>96.96007000000003</v>
      </c>
      <c r="AJ12" s="59"/>
      <c r="AK12" s="60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59"/>
      <c r="BT12" s="60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59"/>
      <c r="DC12" s="60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59"/>
      <c r="EL12" s="60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59"/>
      <c r="FU12" s="60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59"/>
      <c r="HD12" s="60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59"/>
      <c r="IM12" s="60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35" ht="15">
      <c r="A13" s="42" t="s">
        <v>56</v>
      </c>
      <c r="B13" s="43">
        <f t="shared" si="0"/>
        <v>12.16701</v>
      </c>
      <c r="C13" s="44">
        <v>3E-05</v>
      </c>
      <c r="D13" s="44">
        <v>0</v>
      </c>
      <c r="E13" s="44">
        <v>5.53439</v>
      </c>
      <c r="F13" s="44">
        <v>6.076600000000001</v>
      </c>
      <c r="G13" s="44">
        <v>0.55599</v>
      </c>
      <c r="H13" s="45">
        <v>10.74436</v>
      </c>
      <c r="I13" s="46">
        <f t="shared" si="1"/>
        <v>0</v>
      </c>
      <c r="J13" s="44">
        <v>0</v>
      </c>
      <c r="K13" s="44">
        <v>0</v>
      </c>
      <c r="L13" s="44">
        <v>0</v>
      </c>
      <c r="M13" s="45">
        <v>1.46368</v>
      </c>
      <c r="N13" s="46">
        <f t="shared" si="2"/>
        <v>0.02677</v>
      </c>
      <c r="O13" s="44">
        <v>0.02677</v>
      </c>
      <c r="P13" s="44">
        <v>0</v>
      </c>
      <c r="Q13" s="43">
        <f t="shared" si="3"/>
        <v>11.76165</v>
      </c>
      <c r="R13" s="44">
        <v>8.95865</v>
      </c>
      <c r="S13" s="44">
        <v>0.22203000000000003</v>
      </c>
      <c r="T13" s="44">
        <v>0.37915</v>
      </c>
      <c r="U13" s="44">
        <v>0</v>
      </c>
      <c r="V13" s="44">
        <v>1.2317900000000002</v>
      </c>
      <c r="W13" s="44">
        <v>0.9700300000000001</v>
      </c>
      <c r="X13" s="43">
        <f t="shared" si="4"/>
        <v>0.39199</v>
      </c>
      <c r="Y13" s="44">
        <v>0.39199</v>
      </c>
      <c r="Z13" s="44">
        <v>0</v>
      </c>
      <c r="AA13" s="45">
        <v>0</v>
      </c>
      <c r="AB13" s="46">
        <f t="shared" si="5"/>
        <v>1.2921300000000002</v>
      </c>
      <c r="AC13" s="44">
        <v>0.32188000000000005</v>
      </c>
      <c r="AD13" s="44">
        <v>0.9702500000000001</v>
      </c>
      <c r="AE13" s="43">
        <f t="shared" si="6"/>
        <v>0</v>
      </c>
      <c r="AF13" s="44">
        <v>0</v>
      </c>
      <c r="AG13" s="44">
        <v>0</v>
      </c>
      <c r="AH13" s="44">
        <v>0</v>
      </c>
      <c r="AI13" s="74">
        <f t="shared" si="7"/>
        <v>37.84759</v>
      </c>
    </row>
    <row r="14" spans="1:35" ht="15">
      <c r="A14" s="42" t="s">
        <v>57</v>
      </c>
      <c r="B14" s="43">
        <f t="shared" si="0"/>
        <v>9.30736</v>
      </c>
      <c r="C14" s="44">
        <v>0.54725</v>
      </c>
      <c r="D14" s="44">
        <v>0.00015000000000000001</v>
      </c>
      <c r="E14" s="44">
        <v>1.91721</v>
      </c>
      <c r="F14" s="44">
        <v>6.47356</v>
      </c>
      <c r="G14" s="44">
        <v>0.36919</v>
      </c>
      <c r="H14" s="45">
        <v>5.287140000000001</v>
      </c>
      <c r="I14" s="46">
        <f t="shared" si="1"/>
        <v>0</v>
      </c>
      <c r="J14" s="44">
        <v>0</v>
      </c>
      <c r="K14" s="44">
        <v>0</v>
      </c>
      <c r="L14" s="44">
        <v>0</v>
      </c>
      <c r="M14" s="45">
        <v>7.826880000000001</v>
      </c>
      <c r="N14" s="46">
        <f t="shared" si="2"/>
        <v>0</v>
      </c>
      <c r="O14" s="44">
        <v>0</v>
      </c>
      <c r="P14" s="44">
        <v>0</v>
      </c>
      <c r="Q14" s="43">
        <f t="shared" si="3"/>
        <v>13.074050000000003</v>
      </c>
      <c r="R14" s="44">
        <v>12.218190000000002</v>
      </c>
      <c r="S14" s="44">
        <v>0.23820000000000002</v>
      </c>
      <c r="T14" s="44">
        <v>0</v>
      </c>
      <c r="U14" s="44">
        <v>0</v>
      </c>
      <c r="V14" s="44">
        <v>0</v>
      </c>
      <c r="W14" s="44">
        <v>0.61766</v>
      </c>
      <c r="X14" s="43">
        <f t="shared" si="4"/>
        <v>0</v>
      </c>
      <c r="Y14" s="44">
        <v>0</v>
      </c>
      <c r="Z14" s="44">
        <v>0</v>
      </c>
      <c r="AA14" s="45">
        <v>0</v>
      </c>
      <c r="AB14" s="46">
        <f t="shared" si="5"/>
        <v>2.9817600000000004</v>
      </c>
      <c r="AC14" s="44">
        <v>1.18567</v>
      </c>
      <c r="AD14" s="44">
        <v>1.7960900000000002</v>
      </c>
      <c r="AE14" s="43">
        <f t="shared" si="6"/>
        <v>0</v>
      </c>
      <c r="AF14" s="44">
        <v>0</v>
      </c>
      <c r="AG14" s="44">
        <v>0</v>
      </c>
      <c r="AH14" s="44">
        <v>0</v>
      </c>
      <c r="AI14" s="74">
        <f t="shared" si="7"/>
        <v>38.47719</v>
      </c>
    </row>
    <row r="15" spans="1:35" ht="15">
      <c r="A15" s="42" t="s">
        <v>58</v>
      </c>
      <c r="B15" s="43">
        <f>SUM(C15:G15)</f>
        <v>13.23898</v>
      </c>
      <c r="C15" s="44">
        <v>0</v>
      </c>
      <c r="D15" s="44">
        <v>0.21943000000000004</v>
      </c>
      <c r="E15" s="44">
        <v>3.35782</v>
      </c>
      <c r="F15" s="44">
        <v>9.66173</v>
      </c>
      <c r="G15" s="44">
        <v>0</v>
      </c>
      <c r="H15" s="45">
        <v>7.1379399999999995</v>
      </c>
      <c r="I15" s="46">
        <f>SUM(J15:L15)</f>
        <v>0</v>
      </c>
      <c r="J15" s="44">
        <v>0</v>
      </c>
      <c r="K15" s="44">
        <v>0</v>
      </c>
      <c r="L15" s="44">
        <v>0</v>
      </c>
      <c r="M15" s="45">
        <v>0.36061</v>
      </c>
      <c r="N15" s="46">
        <f>SUM(O15:P15)</f>
        <v>0</v>
      </c>
      <c r="O15" s="44">
        <v>0</v>
      </c>
      <c r="P15" s="44">
        <v>0</v>
      </c>
      <c r="Q15" s="43">
        <f>SUM(R15:W15)</f>
        <v>15.844</v>
      </c>
      <c r="R15" s="44">
        <v>14.03285</v>
      </c>
      <c r="S15" s="44">
        <v>0.78385</v>
      </c>
      <c r="T15" s="44">
        <v>0</v>
      </c>
      <c r="U15" s="44">
        <v>0</v>
      </c>
      <c r="V15" s="44">
        <v>0</v>
      </c>
      <c r="W15" s="44">
        <v>1.0273</v>
      </c>
      <c r="X15" s="43">
        <f>SUM(Y15:Z15)</f>
        <v>0.45303000000000004</v>
      </c>
      <c r="Y15" s="44">
        <v>0.45303000000000004</v>
      </c>
      <c r="Z15" s="44">
        <v>0</v>
      </c>
      <c r="AA15" s="45">
        <v>0</v>
      </c>
      <c r="AB15" s="46">
        <f>SUM(AC15:AD15)</f>
        <v>3.22323</v>
      </c>
      <c r="AC15" s="44">
        <v>1.05146</v>
      </c>
      <c r="AD15" s="44">
        <v>2.17177</v>
      </c>
      <c r="AE15" s="43">
        <f>SUM(AF15:AH15)</f>
        <v>0</v>
      </c>
      <c r="AF15" s="44">
        <v>0</v>
      </c>
      <c r="AG15" s="44">
        <v>0</v>
      </c>
      <c r="AH15" s="44">
        <v>0</v>
      </c>
      <c r="AI15" s="74">
        <f>SUM(B15+H15+I15+M15+N15+Q15+X15+AA15+AB15+AE15)</f>
        <v>40.25779</v>
      </c>
    </row>
    <row r="16" spans="1:35" ht="15">
      <c r="A16" s="42" t="s">
        <v>59</v>
      </c>
      <c r="B16" s="43">
        <f>SUM(C16:G16)</f>
        <v>17.22484</v>
      </c>
      <c r="C16" s="44">
        <v>1.5730800000000003</v>
      </c>
      <c r="D16" s="44">
        <v>0.10002000000000001</v>
      </c>
      <c r="E16" s="44">
        <v>5.499130000000001</v>
      </c>
      <c r="F16" s="44">
        <v>7.929470000000001</v>
      </c>
      <c r="G16" s="44">
        <v>2.1231400000000002</v>
      </c>
      <c r="H16" s="45">
        <v>18.050250000000002</v>
      </c>
      <c r="I16" s="46">
        <f>SUM(J16:L16)</f>
        <v>0</v>
      </c>
      <c r="J16" s="44">
        <v>0</v>
      </c>
      <c r="K16" s="44">
        <v>0</v>
      </c>
      <c r="L16" s="44">
        <v>0</v>
      </c>
      <c r="M16" s="45">
        <v>13.98837</v>
      </c>
      <c r="N16" s="46">
        <f>SUM(O16:P16)</f>
        <v>2.4375300000000006</v>
      </c>
      <c r="O16" s="44">
        <v>1.8939800000000004</v>
      </c>
      <c r="P16" s="44">
        <v>0.54355</v>
      </c>
      <c r="Q16" s="43">
        <f>SUM(R16:W16)</f>
        <v>17.47475</v>
      </c>
      <c r="R16" s="44">
        <v>11.19627</v>
      </c>
      <c r="S16" s="44">
        <v>0.50552</v>
      </c>
      <c r="T16" s="44">
        <v>0</v>
      </c>
      <c r="U16" s="44">
        <v>3.1818300000000006</v>
      </c>
      <c r="V16" s="44">
        <v>1.18058</v>
      </c>
      <c r="W16" s="44">
        <v>1.4105500000000002</v>
      </c>
      <c r="X16" s="43">
        <f>SUM(Y16:Z16)</f>
        <v>0.27494</v>
      </c>
      <c r="Y16" s="44">
        <v>0.27494</v>
      </c>
      <c r="Z16" s="44">
        <v>0</v>
      </c>
      <c r="AA16" s="45">
        <v>1.1079700000000001</v>
      </c>
      <c r="AB16" s="46">
        <f>SUM(AC16:AD16)</f>
        <v>4.00844</v>
      </c>
      <c r="AC16" s="44">
        <v>1.1133000000000002</v>
      </c>
      <c r="AD16" s="44">
        <v>2.8951399999999996</v>
      </c>
      <c r="AE16" s="43">
        <f>SUM(AF16:AH16)</f>
        <v>3.6919900000000005</v>
      </c>
      <c r="AF16" s="44">
        <v>0</v>
      </c>
      <c r="AG16" s="44">
        <v>0.07674</v>
      </c>
      <c r="AH16" s="44">
        <v>3.6152500000000005</v>
      </c>
      <c r="AI16" s="74">
        <f>SUM(B16+H16+I16+M16+N16+Q16+X16+AA16+AB16+AE16)</f>
        <v>78.25908000000001</v>
      </c>
    </row>
    <row r="17" spans="1:35" ht="15">
      <c r="A17" s="42" t="s">
        <v>60</v>
      </c>
      <c r="B17" s="43">
        <f>SUM(C17:G17)</f>
        <v>14.04646</v>
      </c>
      <c r="C17" s="44">
        <v>0.9088700000000001</v>
      </c>
      <c r="D17" s="44">
        <v>0</v>
      </c>
      <c r="E17" s="44">
        <v>3.8111200000000003</v>
      </c>
      <c r="F17" s="44">
        <v>9.32647</v>
      </c>
      <c r="G17" s="44">
        <v>0</v>
      </c>
      <c r="H17" s="45">
        <v>11.410910000000001</v>
      </c>
      <c r="I17" s="46">
        <f>SUM(J17:L17)</f>
        <v>0</v>
      </c>
      <c r="J17" s="44">
        <v>0</v>
      </c>
      <c r="K17" s="44">
        <v>0</v>
      </c>
      <c r="L17" s="44">
        <v>0</v>
      </c>
      <c r="M17" s="45">
        <v>2.1249800000000003</v>
      </c>
      <c r="N17" s="46">
        <f>SUM(O17:P17)</f>
        <v>3.72527</v>
      </c>
      <c r="O17" s="44">
        <v>0</v>
      </c>
      <c r="P17" s="44">
        <v>3.72527</v>
      </c>
      <c r="Q17" s="43">
        <f>SUM(R17:W17)</f>
        <v>14.48875</v>
      </c>
      <c r="R17" s="44">
        <v>12.17264</v>
      </c>
      <c r="S17" s="44">
        <v>0.8374900000000001</v>
      </c>
      <c r="T17" s="44">
        <v>0</v>
      </c>
      <c r="U17" s="44">
        <v>0</v>
      </c>
      <c r="V17" s="44">
        <v>0</v>
      </c>
      <c r="W17" s="44">
        <v>1.4786200000000003</v>
      </c>
      <c r="X17" s="43">
        <f>SUM(Y17:Z17)</f>
        <v>0.08435000000000001</v>
      </c>
      <c r="Y17" s="44">
        <v>0.08435000000000001</v>
      </c>
      <c r="Z17" s="44">
        <v>0</v>
      </c>
      <c r="AA17" s="45">
        <v>0</v>
      </c>
      <c r="AB17" s="46">
        <f>SUM(AC17:AD17)</f>
        <v>3.61174</v>
      </c>
      <c r="AC17" s="44">
        <v>1.46795</v>
      </c>
      <c r="AD17" s="44">
        <v>2.14379</v>
      </c>
      <c r="AE17" s="43">
        <f>SUM(AF17:AH17)</f>
        <v>0</v>
      </c>
      <c r="AF17" s="44">
        <v>0</v>
      </c>
      <c r="AG17" s="44">
        <v>0</v>
      </c>
      <c r="AH17" s="44">
        <v>0</v>
      </c>
      <c r="AI17" s="74">
        <f>SUM(B17+H17+I17+M17+N17+Q17+X17+AA17+AB17+AE17)</f>
        <v>49.492459999999994</v>
      </c>
    </row>
    <row r="18" spans="1:35" ht="15">
      <c r="A18" s="42" t="s">
        <v>61</v>
      </c>
      <c r="B18" s="43">
        <f>SUM(C18:G18)</f>
        <v>10.795960000000001</v>
      </c>
      <c r="C18" s="44">
        <v>0</v>
      </c>
      <c r="D18" s="44">
        <v>0</v>
      </c>
      <c r="E18" s="44">
        <v>0</v>
      </c>
      <c r="F18" s="44">
        <v>9.71264</v>
      </c>
      <c r="G18" s="44">
        <v>1.08332</v>
      </c>
      <c r="H18" s="45">
        <v>17.332100000000004</v>
      </c>
      <c r="I18" s="46">
        <f>SUM(J18:L18)</f>
        <v>0</v>
      </c>
      <c r="J18" s="44">
        <v>0</v>
      </c>
      <c r="K18" s="44">
        <v>0</v>
      </c>
      <c r="L18" s="44">
        <v>0</v>
      </c>
      <c r="M18" s="45">
        <v>0</v>
      </c>
      <c r="N18" s="46">
        <f>SUM(O18:P18)</f>
        <v>0</v>
      </c>
      <c r="O18" s="44">
        <v>0</v>
      </c>
      <c r="P18" s="44">
        <v>0</v>
      </c>
      <c r="Q18" s="43">
        <f>SUM(R18:W18)</f>
        <v>17.62985</v>
      </c>
      <c r="R18" s="44">
        <v>12.91202</v>
      </c>
      <c r="S18" s="44">
        <v>0.61079</v>
      </c>
      <c r="T18" s="44">
        <v>0</v>
      </c>
      <c r="U18" s="44">
        <v>0</v>
      </c>
      <c r="V18" s="44">
        <v>0</v>
      </c>
      <c r="W18" s="44">
        <v>4.1070400000000005</v>
      </c>
      <c r="X18" s="43">
        <f>SUM(Y18:Z18)</f>
        <v>0.7047100000000001</v>
      </c>
      <c r="Y18" s="44">
        <v>0.7047100000000001</v>
      </c>
      <c r="Z18" s="44">
        <v>0</v>
      </c>
      <c r="AA18" s="45">
        <v>0</v>
      </c>
      <c r="AB18" s="46">
        <f>SUM(AC18:AD18)</f>
        <v>0</v>
      </c>
      <c r="AC18" s="44">
        <v>0</v>
      </c>
      <c r="AD18" s="44">
        <v>0</v>
      </c>
      <c r="AE18" s="43">
        <f>SUM(AF18:AH18)</f>
        <v>0.6734300000000001</v>
      </c>
      <c r="AF18" s="44">
        <v>0</v>
      </c>
      <c r="AG18" s="44">
        <v>0</v>
      </c>
      <c r="AH18" s="44">
        <v>0.6734300000000001</v>
      </c>
      <c r="AI18" s="74">
        <f>SUM(B18+H18+I18+M18+N18+Q18+X18+AA18+AB18+AE18)</f>
        <v>47.13605000000001</v>
      </c>
    </row>
    <row r="19" spans="1:35" ht="15">
      <c r="A19" s="42" t="s">
        <v>62</v>
      </c>
      <c r="B19" s="43">
        <f>SUM(C19:G19)</f>
        <v>24.84166</v>
      </c>
      <c r="C19" s="44">
        <v>0</v>
      </c>
      <c r="D19" s="44">
        <v>0</v>
      </c>
      <c r="E19" s="44">
        <v>15.93103</v>
      </c>
      <c r="F19" s="44">
        <v>8.910630000000001</v>
      </c>
      <c r="G19" s="44">
        <v>0</v>
      </c>
      <c r="H19" s="45">
        <v>8.801440000000001</v>
      </c>
      <c r="I19" s="46">
        <f>SUM(J19:L19)</f>
        <v>0</v>
      </c>
      <c r="J19" s="44">
        <v>0</v>
      </c>
      <c r="K19" s="44">
        <v>0</v>
      </c>
      <c r="L19" s="44">
        <v>0</v>
      </c>
      <c r="M19" s="45">
        <v>10.11262</v>
      </c>
      <c r="N19" s="46">
        <f>SUM(O19:P19)</f>
        <v>7.59407</v>
      </c>
      <c r="O19" s="44">
        <v>6.380660000000001</v>
      </c>
      <c r="P19" s="44">
        <v>1.21341</v>
      </c>
      <c r="Q19" s="43">
        <f>SUM(R19:W19)</f>
        <v>10.740969999999999</v>
      </c>
      <c r="R19" s="44">
        <v>10.082569999999999</v>
      </c>
      <c r="S19" s="44">
        <v>0</v>
      </c>
      <c r="T19" s="44">
        <v>0</v>
      </c>
      <c r="U19" s="44">
        <v>0</v>
      </c>
      <c r="V19" s="44">
        <v>0</v>
      </c>
      <c r="W19" s="44">
        <v>0.6584</v>
      </c>
      <c r="X19" s="43">
        <f>SUM(Y19:Z19)</f>
        <v>0</v>
      </c>
      <c r="Y19" s="44">
        <v>0</v>
      </c>
      <c r="Z19" s="44">
        <v>0</v>
      </c>
      <c r="AA19" s="45">
        <v>0.27265</v>
      </c>
      <c r="AB19" s="46">
        <f>SUM(AC19:AD19)</f>
        <v>6.71635</v>
      </c>
      <c r="AC19" s="44">
        <v>3.65364</v>
      </c>
      <c r="AD19" s="44">
        <v>3.06271</v>
      </c>
      <c r="AE19" s="43">
        <f>SUM(AF19:AH19)</f>
        <v>0</v>
      </c>
      <c r="AF19" s="44">
        <v>0</v>
      </c>
      <c r="AG19" s="44">
        <v>0</v>
      </c>
      <c r="AH19" s="44">
        <v>0</v>
      </c>
      <c r="AI19" s="74">
        <f>SUM(B19+H19+I19+M19+N19+Q19+X19+AA19+AB19+AE19)</f>
        <v>69.07976000000001</v>
      </c>
    </row>
    <row r="20" spans="1:256" ht="15.75" thickBot="1">
      <c r="A20" s="52" t="s">
        <v>63</v>
      </c>
      <c r="B20" s="53">
        <f t="shared" si="0"/>
        <v>10.77537</v>
      </c>
      <c r="C20" s="54">
        <v>5.80362</v>
      </c>
      <c r="D20" s="54">
        <v>1.11419</v>
      </c>
      <c r="E20" s="54">
        <v>0.29778000000000004</v>
      </c>
      <c r="F20" s="54">
        <v>2.6882600000000005</v>
      </c>
      <c r="G20" s="54">
        <v>0.8715200000000001</v>
      </c>
      <c r="H20" s="55">
        <v>13.163309999999994</v>
      </c>
      <c r="I20" s="56">
        <f t="shared" si="1"/>
        <v>4.27913</v>
      </c>
      <c r="J20" s="54">
        <v>0.40284</v>
      </c>
      <c r="K20" s="54">
        <v>3.5936300000000005</v>
      </c>
      <c r="L20" s="54">
        <v>0.28266</v>
      </c>
      <c r="M20" s="55">
        <v>2.01501</v>
      </c>
      <c r="N20" s="56">
        <f t="shared" si="2"/>
        <v>0.94668</v>
      </c>
      <c r="O20" s="54">
        <v>0.5894</v>
      </c>
      <c r="P20" s="54">
        <v>0.35728</v>
      </c>
      <c r="Q20" s="57">
        <f t="shared" si="3"/>
        <v>14.5781</v>
      </c>
      <c r="R20" s="54">
        <v>6.937340000000001</v>
      </c>
      <c r="S20" s="54">
        <v>1.2140500000000003</v>
      </c>
      <c r="T20" s="54">
        <v>0</v>
      </c>
      <c r="U20" s="54">
        <v>0.52368</v>
      </c>
      <c r="V20" s="54">
        <v>3.06478</v>
      </c>
      <c r="W20" s="54">
        <v>2.8382499999999995</v>
      </c>
      <c r="X20" s="57">
        <f t="shared" si="4"/>
        <v>3.66215</v>
      </c>
      <c r="Y20" s="54">
        <v>3.66215</v>
      </c>
      <c r="Z20" s="54">
        <v>0</v>
      </c>
      <c r="AA20" s="55">
        <v>0.27857</v>
      </c>
      <c r="AB20" s="56">
        <f t="shared" si="5"/>
        <v>2.00969</v>
      </c>
      <c r="AC20" s="54">
        <v>1.79984</v>
      </c>
      <c r="AD20" s="54">
        <v>0.20984999999999998</v>
      </c>
      <c r="AE20" s="57">
        <f t="shared" si="6"/>
        <v>2.42143</v>
      </c>
      <c r="AF20" s="54">
        <v>0</v>
      </c>
      <c r="AG20" s="54">
        <v>0</v>
      </c>
      <c r="AH20" s="54">
        <v>2.42143</v>
      </c>
      <c r="AI20" s="58">
        <f t="shared" si="7"/>
        <v>54.129439999999995</v>
      </c>
      <c r="AJ20" s="59"/>
      <c r="AK20" s="60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59"/>
      <c r="BT20" s="60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59"/>
      <c r="DC20" s="60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59"/>
      <c r="EL20" s="60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59"/>
      <c r="FU20" s="60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59"/>
      <c r="HD20" s="60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59"/>
      <c r="IM20" s="60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35" ht="15">
      <c r="A21" s="42" t="s">
        <v>64</v>
      </c>
      <c r="B21" s="43">
        <f t="shared" si="0"/>
        <v>386.88391</v>
      </c>
      <c r="C21" s="44">
        <v>207.29459000000003</v>
      </c>
      <c r="D21" s="44">
        <v>61.9289</v>
      </c>
      <c r="E21" s="44">
        <v>41.62913</v>
      </c>
      <c r="F21" s="44">
        <v>66.60889000000002</v>
      </c>
      <c r="G21" s="44">
        <v>9.422400000000001</v>
      </c>
      <c r="H21" s="45">
        <v>140.17546000000007</v>
      </c>
      <c r="I21" s="46">
        <f t="shared" si="1"/>
        <v>0.09510000000000002</v>
      </c>
      <c r="J21" s="44">
        <v>0.09510000000000002</v>
      </c>
      <c r="K21" s="44">
        <v>0</v>
      </c>
      <c r="L21" s="44">
        <v>0</v>
      </c>
      <c r="M21" s="45">
        <v>76.80551</v>
      </c>
      <c r="N21" s="46">
        <f t="shared" si="2"/>
        <v>44.8393</v>
      </c>
      <c r="O21" s="44">
        <v>44.63922</v>
      </c>
      <c r="P21" s="44">
        <v>0.20008</v>
      </c>
      <c r="Q21" s="43">
        <f t="shared" si="3"/>
        <v>23.697749999999996</v>
      </c>
      <c r="R21" s="44">
        <v>20.602359999999997</v>
      </c>
      <c r="S21" s="44">
        <v>1.76428</v>
      </c>
      <c r="T21" s="44">
        <v>0</v>
      </c>
      <c r="U21" s="44">
        <v>0</v>
      </c>
      <c r="V21" s="44">
        <v>0</v>
      </c>
      <c r="W21" s="44">
        <v>1.33111</v>
      </c>
      <c r="X21" s="43">
        <f t="shared" si="4"/>
        <v>2.5092600000000003</v>
      </c>
      <c r="Y21" s="44">
        <v>2.5092600000000003</v>
      </c>
      <c r="Z21" s="44">
        <v>0</v>
      </c>
      <c r="AA21" s="45">
        <v>5.01038</v>
      </c>
      <c r="AB21" s="46">
        <f t="shared" si="5"/>
        <v>8.2972</v>
      </c>
      <c r="AC21" s="44">
        <v>6.07906</v>
      </c>
      <c r="AD21" s="44">
        <v>2.21814</v>
      </c>
      <c r="AE21" s="43">
        <f t="shared" si="6"/>
        <v>0.35275</v>
      </c>
      <c r="AF21" s="44">
        <v>0.35241</v>
      </c>
      <c r="AG21" s="44">
        <v>0.00034</v>
      </c>
      <c r="AH21" s="44">
        <v>0</v>
      </c>
      <c r="AI21" s="74">
        <f t="shared" si="7"/>
        <v>688.6666200000002</v>
      </c>
    </row>
    <row r="22" spans="1:35" ht="15">
      <c r="A22" s="42" t="s">
        <v>65</v>
      </c>
      <c r="B22" s="43">
        <f t="shared" si="0"/>
        <v>408.8183099999997</v>
      </c>
      <c r="C22" s="44">
        <v>321.55376999999976</v>
      </c>
      <c r="D22" s="44">
        <v>12.08545</v>
      </c>
      <c r="E22" s="44">
        <v>71.85787</v>
      </c>
      <c r="F22" s="44">
        <v>2.36803</v>
      </c>
      <c r="G22" s="44">
        <v>0.95319</v>
      </c>
      <c r="H22" s="45">
        <v>193.44104999999988</v>
      </c>
      <c r="I22" s="46">
        <f t="shared" si="1"/>
        <v>2.47206</v>
      </c>
      <c r="J22" s="44">
        <v>2.47206</v>
      </c>
      <c r="K22" s="44">
        <v>0</v>
      </c>
      <c r="L22" s="44">
        <v>0</v>
      </c>
      <c r="M22" s="45">
        <v>146.16436000000002</v>
      </c>
      <c r="N22" s="46">
        <f t="shared" si="2"/>
        <v>28.428830000000005</v>
      </c>
      <c r="O22" s="44">
        <v>28.428830000000005</v>
      </c>
      <c r="P22" s="44">
        <v>0</v>
      </c>
      <c r="Q22" s="43">
        <f t="shared" si="3"/>
        <v>12.01661</v>
      </c>
      <c r="R22" s="44">
        <v>6.806539999999999</v>
      </c>
      <c r="S22" s="44">
        <v>3.7655100000000004</v>
      </c>
      <c r="T22" s="44">
        <v>0</v>
      </c>
      <c r="U22" s="44">
        <v>0</v>
      </c>
      <c r="V22" s="44">
        <v>0</v>
      </c>
      <c r="W22" s="44">
        <v>1.44456</v>
      </c>
      <c r="X22" s="43">
        <f t="shared" si="4"/>
        <v>8.549310000000002</v>
      </c>
      <c r="Y22" s="44">
        <v>8.549310000000002</v>
      </c>
      <c r="Z22" s="44">
        <v>0</v>
      </c>
      <c r="AA22" s="45">
        <v>40.890640000000005</v>
      </c>
      <c r="AB22" s="46">
        <f t="shared" si="5"/>
        <v>15.71472</v>
      </c>
      <c r="AC22" s="44">
        <v>9.11889</v>
      </c>
      <c r="AD22" s="44">
        <v>6.595829999999999</v>
      </c>
      <c r="AE22" s="43">
        <f t="shared" si="6"/>
        <v>0.33283</v>
      </c>
      <c r="AF22" s="44">
        <v>0.33283</v>
      </c>
      <c r="AG22" s="44">
        <v>0</v>
      </c>
      <c r="AH22" s="44">
        <v>0</v>
      </c>
      <c r="AI22" s="74">
        <f t="shared" si="7"/>
        <v>856.8287199999996</v>
      </c>
    </row>
    <row r="23" spans="1:35" ht="15">
      <c r="A23" s="42" t="s">
        <v>66</v>
      </c>
      <c r="B23" s="43">
        <f t="shared" si="0"/>
        <v>365.85632</v>
      </c>
      <c r="C23" s="44">
        <v>203.14748999999998</v>
      </c>
      <c r="D23" s="44">
        <v>95.19833000000006</v>
      </c>
      <c r="E23" s="44">
        <v>64.95817999999998</v>
      </c>
      <c r="F23" s="44">
        <v>2.55232</v>
      </c>
      <c r="G23" s="44">
        <v>0</v>
      </c>
      <c r="H23" s="45">
        <v>195.35995000000005</v>
      </c>
      <c r="I23" s="46">
        <f t="shared" si="1"/>
        <v>0</v>
      </c>
      <c r="J23" s="44">
        <v>0</v>
      </c>
      <c r="K23" s="44">
        <v>0</v>
      </c>
      <c r="L23" s="44">
        <v>0</v>
      </c>
      <c r="M23" s="45">
        <v>74.40589000000001</v>
      </c>
      <c r="N23" s="46">
        <f t="shared" si="2"/>
        <v>33.60297</v>
      </c>
      <c r="O23" s="44">
        <v>33.1918</v>
      </c>
      <c r="P23" s="44">
        <v>0.41117</v>
      </c>
      <c r="Q23" s="43">
        <f t="shared" si="3"/>
        <v>10.652</v>
      </c>
      <c r="R23" s="44">
        <v>8.95177</v>
      </c>
      <c r="S23" s="44">
        <v>1.70023</v>
      </c>
      <c r="T23" s="44">
        <v>0</v>
      </c>
      <c r="U23" s="44">
        <v>0</v>
      </c>
      <c r="V23" s="44">
        <v>0</v>
      </c>
      <c r="W23" s="44">
        <v>0</v>
      </c>
      <c r="X23" s="43">
        <f t="shared" si="4"/>
        <v>31.266990000000003</v>
      </c>
      <c r="Y23" s="44">
        <v>31.266990000000003</v>
      </c>
      <c r="Z23" s="44">
        <v>0</v>
      </c>
      <c r="AA23" s="45">
        <v>19.67697</v>
      </c>
      <c r="AB23" s="46">
        <f t="shared" si="5"/>
        <v>0.82258</v>
      </c>
      <c r="AC23" s="44">
        <v>0</v>
      </c>
      <c r="AD23" s="44">
        <v>0.82258</v>
      </c>
      <c r="AE23" s="43">
        <f t="shared" si="6"/>
        <v>0.04976</v>
      </c>
      <c r="AF23" s="44">
        <v>0.02664</v>
      </c>
      <c r="AG23" s="44">
        <v>0.02312</v>
      </c>
      <c r="AH23" s="44">
        <v>0</v>
      </c>
      <c r="AI23" s="74">
        <f t="shared" si="7"/>
        <v>731.69343</v>
      </c>
    </row>
    <row r="24" spans="1:35" ht="15">
      <c r="A24" s="42" t="s">
        <v>67</v>
      </c>
      <c r="B24" s="43">
        <f t="shared" si="0"/>
        <v>933.7312900000004</v>
      </c>
      <c r="C24" s="44">
        <v>795.6888000000005</v>
      </c>
      <c r="D24" s="44">
        <v>73.85408000000001</v>
      </c>
      <c r="E24" s="44">
        <v>37.789280000000005</v>
      </c>
      <c r="F24" s="44">
        <v>21.64364</v>
      </c>
      <c r="G24" s="44">
        <v>4.75549</v>
      </c>
      <c r="H24" s="45">
        <v>333.02387999999985</v>
      </c>
      <c r="I24" s="46">
        <f t="shared" si="1"/>
        <v>2.5818</v>
      </c>
      <c r="J24" s="44">
        <v>2.5818</v>
      </c>
      <c r="K24" s="44">
        <v>0</v>
      </c>
      <c r="L24" s="44">
        <v>0</v>
      </c>
      <c r="M24" s="45">
        <v>223.91910000000001</v>
      </c>
      <c r="N24" s="46">
        <f t="shared" si="2"/>
        <v>57.628389999999996</v>
      </c>
      <c r="O24" s="44">
        <v>57.326859999999996</v>
      </c>
      <c r="P24" s="44">
        <v>0.30153</v>
      </c>
      <c r="Q24" s="43">
        <f t="shared" si="3"/>
        <v>15.17834</v>
      </c>
      <c r="R24" s="44">
        <v>11.52619</v>
      </c>
      <c r="S24" s="44">
        <v>1.73424</v>
      </c>
      <c r="T24" s="44">
        <v>0</v>
      </c>
      <c r="U24" s="44">
        <v>0</v>
      </c>
      <c r="V24" s="44">
        <v>0.73409</v>
      </c>
      <c r="W24" s="44">
        <v>1.18382</v>
      </c>
      <c r="X24" s="43">
        <f t="shared" si="4"/>
        <v>6.26018</v>
      </c>
      <c r="Y24" s="44">
        <v>6.26018</v>
      </c>
      <c r="Z24" s="44">
        <v>0</v>
      </c>
      <c r="AA24" s="45">
        <v>32.75032</v>
      </c>
      <c r="AB24" s="46">
        <f t="shared" si="5"/>
        <v>16.63822</v>
      </c>
      <c r="AC24" s="44">
        <v>8.704130000000001</v>
      </c>
      <c r="AD24" s="44">
        <v>7.934089999999999</v>
      </c>
      <c r="AE24" s="43">
        <f t="shared" si="6"/>
        <v>4.72173</v>
      </c>
      <c r="AF24" s="44">
        <v>1.1929100000000004</v>
      </c>
      <c r="AG24" s="44">
        <v>0.13514</v>
      </c>
      <c r="AH24" s="44">
        <v>3.39368</v>
      </c>
      <c r="AI24" s="74">
        <f t="shared" si="7"/>
        <v>1626.4332500000005</v>
      </c>
    </row>
    <row r="25" spans="1:35" ht="15">
      <c r="A25" s="42" t="s">
        <v>68</v>
      </c>
      <c r="B25" s="43">
        <f t="shared" si="0"/>
        <v>155.73685</v>
      </c>
      <c r="C25" s="44">
        <v>128.30646000000002</v>
      </c>
      <c r="D25" s="44">
        <v>14.07249</v>
      </c>
      <c r="E25" s="44">
        <v>6.54159</v>
      </c>
      <c r="F25" s="44">
        <v>6.81631</v>
      </c>
      <c r="G25" s="44">
        <v>0</v>
      </c>
      <c r="H25" s="45">
        <v>69.11839</v>
      </c>
      <c r="I25" s="46">
        <f t="shared" si="1"/>
        <v>0.25158</v>
      </c>
      <c r="J25" s="44">
        <v>0.00025</v>
      </c>
      <c r="K25" s="44">
        <v>0.25133000000000005</v>
      </c>
      <c r="L25" s="44">
        <v>0</v>
      </c>
      <c r="M25" s="45">
        <v>29.93669</v>
      </c>
      <c r="N25" s="46">
        <f t="shared" si="2"/>
        <v>14.56122</v>
      </c>
      <c r="O25" s="44">
        <v>14.56122</v>
      </c>
      <c r="P25" s="44">
        <v>0</v>
      </c>
      <c r="Q25" s="43">
        <f t="shared" si="3"/>
        <v>20.130499999999998</v>
      </c>
      <c r="R25" s="44">
        <v>18.10878</v>
      </c>
      <c r="S25" s="44">
        <v>1.1082</v>
      </c>
      <c r="T25" s="44">
        <v>0</v>
      </c>
      <c r="U25" s="44">
        <v>0</v>
      </c>
      <c r="V25" s="44">
        <v>0</v>
      </c>
      <c r="W25" s="44">
        <v>0.9135200000000001</v>
      </c>
      <c r="X25" s="43">
        <f t="shared" si="4"/>
        <v>1.5103500000000003</v>
      </c>
      <c r="Y25" s="44">
        <v>1.5103500000000003</v>
      </c>
      <c r="Z25" s="44">
        <v>0</v>
      </c>
      <c r="AA25" s="45">
        <v>8.12998</v>
      </c>
      <c r="AB25" s="46">
        <f t="shared" si="5"/>
        <v>1.55128</v>
      </c>
      <c r="AC25" s="44">
        <v>0.70705</v>
      </c>
      <c r="AD25" s="44">
        <v>0.84423</v>
      </c>
      <c r="AE25" s="43">
        <f t="shared" si="6"/>
        <v>0.17846</v>
      </c>
      <c r="AF25" s="44">
        <v>0.14837</v>
      </c>
      <c r="AG25" s="44">
        <v>0.03009</v>
      </c>
      <c r="AH25" s="44">
        <v>0</v>
      </c>
      <c r="AI25" s="74">
        <f t="shared" si="7"/>
        <v>301.1053</v>
      </c>
    </row>
    <row r="26" spans="1:35" ht="15">
      <c r="A26" s="42" t="s">
        <v>69</v>
      </c>
      <c r="B26" s="43">
        <f t="shared" si="0"/>
        <v>225.77793000000005</v>
      </c>
      <c r="C26" s="44">
        <v>160.25412000000006</v>
      </c>
      <c r="D26" s="44">
        <v>41.91377</v>
      </c>
      <c r="E26" s="44">
        <v>17.33742</v>
      </c>
      <c r="F26" s="44">
        <v>6.27262</v>
      </c>
      <c r="G26" s="44">
        <v>0</v>
      </c>
      <c r="H26" s="45">
        <v>92.41356000000003</v>
      </c>
      <c r="I26" s="46">
        <f t="shared" si="1"/>
        <v>0</v>
      </c>
      <c r="J26" s="44">
        <v>0</v>
      </c>
      <c r="K26" s="44">
        <v>0</v>
      </c>
      <c r="L26" s="44">
        <v>0</v>
      </c>
      <c r="M26" s="45">
        <v>39.21285</v>
      </c>
      <c r="N26" s="46">
        <f t="shared" si="2"/>
        <v>15.76381</v>
      </c>
      <c r="O26" s="44">
        <v>7.9596</v>
      </c>
      <c r="P26" s="44">
        <v>7.80421</v>
      </c>
      <c r="Q26" s="43">
        <f t="shared" si="3"/>
        <v>13.001409999999998</v>
      </c>
      <c r="R26" s="44">
        <v>10.55645</v>
      </c>
      <c r="S26" s="44">
        <v>0.86338</v>
      </c>
      <c r="T26" s="44">
        <v>0</v>
      </c>
      <c r="U26" s="44">
        <v>0.58202</v>
      </c>
      <c r="V26" s="44">
        <v>0.05013</v>
      </c>
      <c r="W26" s="44">
        <v>0.9494300000000001</v>
      </c>
      <c r="X26" s="43">
        <f t="shared" si="4"/>
        <v>4.45309</v>
      </c>
      <c r="Y26" s="44">
        <v>4.45309</v>
      </c>
      <c r="Z26" s="44">
        <v>0</v>
      </c>
      <c r="AA26" s="45">
        <v>5.206670000000001</v>
      </c>
      <c r="AB26" s="46">
        <f t="shared" si="5"/>
        <v>2.54586</v>
      </c>
      <c r="AC26" s="44">
        <v>2.54586</v>
      </c>
      <c r="AD26" s="44">
        <v>0</v>
      </c>
      <c r="AE26" s="43">
        <f t="shared" si="6"/>
        <v>0.22926000000000002</v>
      </c>
      <c r="AF26" s="44">
        <v>0.19112</v>
      </c>
      <c r="AG26" s="44">
        <v>0.03814000000000001</v>
      </c>
      <c r="AH26" s="44">
        <v>0</v>
      </c>
      <c r="AI26" s="74">
        <f t="shared" si="7"/>
        <v>398.60444000000007</v>
      </c>
    </row>
    <row r="27" spans="1:35" ht="15">
      <c r="A27" s="42" t="s">
        <v>70</v>
      </c>
      <c r="B27" s="43">
        <f t="shared" si="0"/>
        <v>119.98570999999997</v>
      </c>
      <c r="C27" s="44">
        <v>111.67674999999997</v>
      </c>
      <c r="D27" s="44">
        <v>6.9619599999999995</v>
      </c>
      <c r="E27" s="44">
        <v>0.43711999999999995</v>
      </c>
      <c r="F27" s="44">
        <v>0.90988</v>
      </c>
      <c r="G27" s="44">
        <v>0</v>
      </c>
      <c r="H27" s="45">
        <v>102.75620000000004</v>
      </c>
      <c r="I27" s="46">
        <f t="shared" si="1"/>
        <v>0</v>
      </c>
      <c r="J27" s="44">
        <v>0</v>
      </c>
      <c r="K27" s="44">
        <v>0</v>
      </c>
      <c r="L27" s="44">
        <v>0</v>
      </c>
      <c r="M27" s="45">
        <v>22.18512</v>
      </c>
      <c r="N27" s="46">
        <f t="shared" si="2"/>
        <v>4.438070000000001</v>
      </c>
      <c r="O27" s="44">
        <v>4.045260000000001</v>
      </c>
      <c r="P27" s="44">
        <v>0.39281000000000005</v>
      </c>
      <c r="Q27" s="43">
        <f t="shared" si="3"/>
        <v>5.89259</v>
      </c>
      <c r="R27" s="44">
        <v>5.09143</v>
      </c>
      <c r="S27" s="44">
        <v>0.8011600000000001</v>
      </c>
      <c r="T27" s="44">
        <v>0</v>
      </c>
      <c r="U27" s="44">
        <v>0</v>
      </c>
      <c r="V27" s="44">
        <v>0</v>
      </c>
      <c r="W27" s="44">
        <v>0</v>
      </c>
      <c r="X27" s="43">
        <f t="shared" si="4"/>
        <v>0.23823</v>
      </c>
      <c r="Y27" s="44">
        <v>0.23823</v>
      </c>
      <c r="Z27" s="44">
        <v>0</v>
      </c>
      <c r="AA27" s="45">
        <v>0.08387000000000001</v>
      </c>
      <c r="AB27" s="46">
        <f t="shared" si="5"/>
        <v>0</v>
      </c>
      <c r="AC27" s="44">
        <v>0</v>
      </c>
      <c r="AD27" s="44">
        <v>0</v>
      </c>
      <c r="AE27" s="43">
        <f t="shared" si="6"/>
        <v>5.411410000000001</v>
      </c>
      <c r="AF27" s="44">
        <v>0.41102</v>
      </c>
      <c r="AG27" s="44">
        <v>0</v>
      </c>
      <c r="AH27" s="44">
        <v>5.000390000000001</v>
      </c>
      <c r="AI27" s="74">
        <f t="shared" si="7"/>
        <v>260.99120000000005</v>
      </c>
    </row>
    <row r="28" spans="1:35" ht="15">
      <c r="A28" s="42" t="s">
        <v>71</v>
      </c>
      <c r="B28" s="43">
        <f t="shared" si="0"/>
        <v>696.1698399999999</v>
      </c>
      <c r="C28" s="44">
        <v>548.8779299999999</v>
      </c>
      <c r="D28" s="44">
        <v>58.55876000000001</v>
      </c>
      <c r="E28" s="44">
        <v>78.00113</v>
      </c>
      <c r="F28" s="44">
        <v>6.86166</v>
      </c>
      <c r="G28" s="44">
        <v>3.8703600000000002</v>
      </c>
      <c r="H28" s="45">
        <v>367.2658</v>
      </c>
      <c r="I28" s="46">
        <f t="shared" si="1"/>
        <v>11.08385</v>
      </c>
      <c r="J28" s="44">
        <v>11.08385</v>
      </c>
      <c r="K28" s="44">
        <v>0</v>
      </c>
      <c r="L28" s="44">
        <v>0</v>
      </c>
      <c r="M28" s="45">
        <v>290.37754</v>
      </c>
      <c r="N28" s="46">
        <f t="shared" si="2"/>
        <v>48.236050000000006</v>
      </c>
      <c r="O28" s="44">
        <v>47.934830000000005</v>
      </c>
      <c r="P28" s="44">
        <v>0.30122</v>
      </c>
      <c r="Q28" s="43">
        <f t="shared" si="3"/>
        <v>70.20372</v>
      </c>
      <c r="R28" s="44">
        <v>66.06145000000001</v>
      </c>
      <c r="S28" s="44">
        <v>3.4035800000000003</v>
      </c>
      <c r="T28" s="44">
        <v>0.2757</v>
      </c>
      <c r="U28" s="44">
        <v>0</v>
      </c>
      <c r="V28" s="44">
        <v>0.08322</v>
      </c>
      <c r="W28" s="44">
        <v>0.37977</v>
      </c>
      <c r="X28" s="43">
        <f t="shared" si="4"/>
        <v>68.3459</v>
      </c>
      <c r="Y28" s="44">
        <v>21.808210000000003</v>
      </c>
      <c r="Z28" s="44">
        <v>46.537690000000005</v>
      </c>
      <c r="AA28" s="45">
        <v>40.07381</v>
      </c>
      <c r="AB28" s="46">
        <f t="shared" si="5"/>
        <v>16.97653</v>
      </c>
      <c r="AC28" s="44">
        <v>10.56652</v>
      </c>
      <c r="AD28" s="44">
        <v>6.41001</v>
      </c>
      <c r="AE28" s="43">
        <f t="shared" si="6"/>
        <v>0.44034</v>
      </c>
      <c r="AF28" s="44">
        <v>0.35765</v>
      </c>
      <c r="AG28" s="44">
        <v>0.08269</v>
      </c>
      <c r="AH28" s="44">
        <v>0</v>
      </c>
      <c r="AI28" s="74">
        <f t="shared" si="7"/>
        <v>1609.17338</v>
      </c>
    </row>
    <row r="29" spans="1:35" ht="15">
      <c r="A29" s="42" t="s">
        <v>72</v>
      </c>
      <c r="B29" s="43">
        <f t="shared" si="0"/>
        <v>589.2787300000005</v>
      </c>
      <c r="C29" s="44">
        <v>425.0317900000003</v>
      </c>
      <c r="D29" s="44">
        <v>72.41995000000001</v>
      </c>
      <c r="E29" s="44">
        <v>82.69202000000001</v>
      </c>
      <c r="F29" s="44">
        <v>7.806220000000001</v>
      </c>
      <c r="G29" s="44">
        <v>1.32875</v>
      </c>
      <c r="H29" s="45">
        <v>286.4304900000001</v>
      </c>
      <c r="I29" s="46">
        <f t="shared" si="1"/>
        <v>0.00107</v>
      </c>
      <c r="J29" s="44">
        <v>0</v>
      </c>
      <c r="K29" s="44">
        <v>0.00107</v>
      </c>
      <c r="L29" s="44">
        <v>0</v>
      </c>
      <c r="M29" s="45">
        <v>183.46025000000006</v>
      </c>
      <c r="N29" s="46">
        <f t="shared" si="2"/>
        <v>38.26223</v>
      </c>
      <c r="O29" s="44">
        <v>36.29249</v>
      </c>
      <c r="P29" s="44">
        <v>1.9697400000000003</v>
      </c>
      <c r="Q29" s="43">
        <f t="shared" si="3"/>
        <v>16.96796</v>
      </c>
      <c r="R29" s="44">
        <v>13.111910000000002</v>
      </c>
      <c r="S29" s="44">
        <v>3.85605</v>
      </c>
      <c r="T29" s="44">
        <v>0</v>
      </c>
      <c r="U29" s="44">
        <v>0</v>
      </c>
      <c r="V29" s="44">
        <v>0</v>
      </c>
      <c r="W29" s="44">
        <v>0</v>
      </c>
      <c r="X29" s="43">
        <f t="shared" si="4"/>
        <v>1.8051199999999996</v>
      </c>
      <c r="Y29" s="44">
        <v>1.8051199999999996</v>
      </c>
      <c r="Z29" s="44">
        <v>0</v>
      </c>
      <c r="AA29" s="45">
        <v>3.3669700000000002</v>
      </c>
      <c r="AB29" s="46">
        <f t="shared" si="5"/>
        <v>6.83141</v>
      </c>
      <c r="AC29" s="44">
        <v>6.33248</v>
      </c>
      <c r="AD29" s="44">
        <v>0.49893000000000004</v>
      </c>
      <c r="AE29" s="43">
        <f t="shared" si="6"/>
        <v>0.8250900000000001</v>
      </c>
      <c r="AF29" s="44">
        <v>0.49094000000000004</v>
      </c>
      <c r="AG29" s="44">
        <v>0.05186000000000001</v>
      </c>
      <c r="AH29" s="44">
        <v>0.28229000000000004</v>
      </c>
      <c r="AI29" s="74">
        <f t="shared" si="7"/>
        <v>1127.2293200000006</v>
      </c>
    </row>
    <row r="30" spans="1:35" ht="15">
      <c r="A30" s="42" t="s">
        <v>73</v>
      </c>
      <c r="B30" s="43">
        <f t="shared" si="0"/>
        <v>356.29162</v>
      </c>
      <c r="C30" s="44">
        <v>241.50943999999998</v>
      </c>
      <c r="D30" s="44">
        <v>69.31055000000002</v>
      </c>
      <c r="E30" s="44">
        <v>27.366640000000007</v>
      </c>
      <c r="F30" s="44">
        <v>17.39555</v>
      </c>
      <c r="G30" s="44">
        <v>0.70944</v>
      </c>
      <c r="H30" s="45">
        <v>142.48289000000005</v>
      </c>
      <c r="I30" s="46">
        <f t="shared" si="1"/>
        <v>0</v>
      </c>
      <c r="J30" s="44">
        <v>0</v>
      </c>
      <c r="K30" s="44">
        <v>0</v>
      </c>
      <c r="L30" s="44">
        <v>0</v>
      </c>
      <c r="M30" s="45">
        <v>240.61091999999996</v>
      </c>
      <c r="N30" s="46">
        <f t="shared" si="2"/>
        <v>31.50624</v>
      </c>
      <c r="O30" s="44">
        <v>31.36716</v>
      </c>
      <c r="P30" s="44">
        <v>0.13908</v>
      </c>
      <c r="Q30" s="43">
        <f t="shared" si="3"/>
        <v>12.65155</v>
      </c>
      <c r="R30" s="44">
        <v>9.83464</v>
      </c>
      <c r="S30" s="44">
        <v>0.64553</v>
      </c>
      <c r="T30" s="44">
        <v>0</v>
      </c>
      <c r="U30" s="44">
        <v>0</v>
      </c>
      <c r="V30" s="44">
        <v>0.32883</v>
      </c>
      <c r="W30" s="44">
        <v>1.8425500000000001</v>
      </c>
      <c r="X30" s="43">
        <f t="shared" si="4"/>
        <v>1.21829</v>
      </c>
      <c r="Y30" s="44">
        <v>1.21829</v>
      </c>
      <c r="Z30" s="44">
        <v>0</v>
      </c>
      <c r="AA30" s="45">
        <v>2.7500700000000005</v>
      </c>
      <c r="AB30" s="46">
        <f t="shared" si="5"/>
        <v>11.02816</v>
      </c>
      <c r="AC30" s="44">
        <v>3.4888400000000006</v>
      </c>
      <c r="AD30" s="44">
        <v>7.53932</v>
      </c>
      <c r="AE30" s="43">
        <f t="shared" si="6"/>
        <v>0.42332</v>
      </c>
      <c r="AF30" s="44">
        <v>0.39686</v>
      </c>
      <c r="AG30" s="44">
        <v>0.026460000000000004</v>
      </c>
      <c r="AH30" s="44">
        <v>0</v>
      </c>
      <c r="AI30" s="74">
        <f t="shared" si="7"/>
        <v>798.9630600000002</v>
      </c>
    </row>
    <row r="31" spans="1:35" ht="15">
      <c r="A31" s="42" t="s">
        <v>74</v>
      </c>
      <c r="B31" s="43">
        <f t="shared" si="0"/>
        <v>99.12085000000002</v>
      </c>
      <c r="C31" s="44">
        <v>89.64928000000002</v>
      </c>
      <c r="D31" s="44">
        <v>9.471530000000001</v>
      </c>
      <c r="E31" s="44">
        <v>0</v>
      </c>
      <c r="F31" s="44">
        <v>4E-05</v>
      </c>
      <c r="G31" s="44">
        <v>0</v>
      </c>
      <c r="H31" s="45">
        <v>50.73357000000001</v>
      </c>
      <c r="I31" s="46">
        <f t="shared" si="1"/>
        <v>8.240310000000001</v>
      </c>
      <c r="J31" s="44">
        <v>1.5373900000000003</v>
      </c>
      <c r="K31" s="44">
        <v>2.8430700000000004</v>
      </c>
      <c r="L31" s="44">
        <v>3.8598500000000002</v>
      </c>
      <c r="M31" s="45">
        <v>21.272759999999998</v>
      </c>
      <c r="N31" s="46">
        <f t="shared" si="2"/>
        <v>15.597400000000004</v>
      </c>
      <c r="O31" s="44">
        <v>15.597400000000004</v>
      </c>
      <c r="P31" s="44">
        <v>0</v>
      </c>
      <c r="Q31" s="43">
        <f t="shared" si="3"/>
        <v>18.010220000000004</v>
      </c>
      <c r="R31" s="44">
        <v>16.93108</v>
      </c>
      <c r="S31" s="44">
        <v>0.95089</v>
      </c>
      <c r="T31" s="44">
        <v>0</v>
      </c>
      <c r="U31" s="44">
        <v>0</v>
      </c>
      <c r="V31" s="44">
        <v>0</v>
      </c>
      <c r="W31" s="44">
        <v>0.12825</v>
      </c>
      <c r="X31" s="43">
        <f t="shared" si="4"/>
        <v>3.0432099999999997</v>
      </c>
      <c r="Y31" s="44">
        <v>3.0432099999999997</v>
      </c>
      <c r="Z31" s="44">
        <v>0</v>
      </c>
      <c r="AA31" s="45">
        <v>0.01017</v>
      </c>
      <c r="AB31" s="46">
        <f t="shared" si="5"/>
        <v>0.60672</v>
      </c>
      <c r="AC31" s="44">
        <v>0.60672</v>
      </c>
      <c r="AD31" s="44">
        <v>0</v>
      </c>
      <c r="AE31" s="43">
        <f t="shared" si="6"/>
        <v>0.19822000000000004</v>
      </c>
      <c r="AF31" s="44">
        <v>0.19822000000000004</v>
      </c>
      <c r="AG31" s="44">
        <v>0</v>
      </c>
      <c r="AH31" s="44">
        <v>0</v>
      </c>
      <c r="AI31" s="74">
        <f t="shared" si="7"/>
        <v>216.83343</v>
      </c>
    </row>
    <row r="32" spans="1:35" ht="15">
      <c r="A32" s="42" t="s">
        <v>75</v>
      </c>
      <c r="B32" s="43">
        <f t="shared" si="0"/>
        <v>475.31269</v>
      </c>
      <c r="C32" s="44">
        <v>333.11602</v>
      </c>
      <c r="D32" s="44">
        <v>39.32196000000001</v>
      </c>
      <c r="E32" s="44">
        <v>90.98795000000001</v>
      </c>
      <c r="F32" s="44">
        <v>11.345600000000001</v>
      </c>
      <c r="G32" s="44">
        <v>0.5411600000000001</v>
      </c>
      <c r="H32" s="45">
        <v>289.4753999999999</v>
      </c>
      <c r="I32" s="46">
        <f t="shared" si="1"/>
        <v>0.11904000000000002</v>
      </c>
      <c r="J32" s="44">
        <v>0.11904000000000002</v>
      </c>
      <c r="K32" s="44">
        <v>0</v>
      </c>
      <c r="L32" s="44">
        <v>0</v>
      </c>
      <c r="M32" s="45">
        <v>119.57730000000001</v>
      </c>
      <c r="N32" s="46">
        <f t="shared" si="2"/>
        <v>119.75762</v>
      </c>
      <c r="O32" s="44">
        <v>39.69874</v>
      </c>
      <c r="P32" s="44">
        <v>80.05888</v>
      </c>
      <c r="Q32" s="43">
        <f t="shared" si="3"/>
        <v>15.80751</v>
      </c>
      <c r="R32" s="44">
        <v>13.86644</v>
      </c>
      <c r="S32" s="44">
        <v>1.93676</v>
      </c>
      <c r="T32" s="44">
        <v>0</v>
      </c>
      <c r="U32" s="44">
        <v>0</v>
      </c>
      <c r="V32" s="44">
        <v>0</v>
      </c>
      <c r="W32" s="44">
        <v>0.0043100000000000005</v>
      </c>
      <c r="X32" s="43">
        <f t="shared" si="4"/>
        <v>3.3412900000000003</v>
      </c>
      <c r="Y32" s="44">
        <v>3.3412900000000003</v>
      </c>
      <c r="Z32" s="44">
        <v>0</v>
      </c>
      <c r="AA32" s="45">
        <v>34.40487</v>
      </c>
      <c r="AB32" s="46">
        <f t="shared" si="5"/>
        <v>8.50418</v>
      </c>
      <c r="AC32" s="44">
        <v>1.4274900000000001</v>
      </c>
      <c r="AD32" s="44">
        <v>7.07669</v>
      </c>
      <c r="AE32" s="43">
        <f t="shared" si="6"/>
        <v>0.46609</v>
      </c>
      <c r="AF32" s="44">
        <v>0.44903</v>
      </c>
      <c r="AG32" s="44">
        <v>0.017060000000000002</v>
      </c>
      <c r="AH32" s="44">
        <v>0</v>
      </c>
      <c r="AI32" s="74">
        <f t="shared" si="7"/>
        <v>1066.7659899999996</v>
      </c>
    </row>
    <row r="33" spans="1:35" ht="15">
      <c r="A33" s="42" t="s">
        <v>76</v>
      </c>
      <c r="B33" s="43">
        <f t="shared" si="0"/>
        <v>386.03386</v>
      </c>
      <c r="C33" s="44">
        <v>341.13657000000006</v>
      </c>
      <c r="D33" s="44">
        <v>12.107449999999998</v>
      </c>
      <c r="E33" s="44">
        <v>11.085519999999999</v>
      </c>
      <c r="F33" s="44">
        <v>20.67799</v>
      </c>
      <c r="G33" s="44">
        <v>1.0263299999999997</v>
      </c>
      <c r="H33" s="45">
        <v>196.6829499999999</v>
      </c>
      <c r="I33" s="46">
        <f t="shared" si="1"/>
        <v>10.3231</v>
      </c>
      <c r="J33" s="44">
        <v>8.96227</v>
      </c>
      <c r="K33" s="44">
        <v>1.36083</v>
      </c>
      <c r="L33" s="44">
        <v>0</v>
      </c>
      <c r="M33" s="45">
        <v>231.53218999999999</v>
      </c>
      <c r="N33" s="46">
        <f t="shared" si="2"/>
        <v>35.84263</v>
      </c>
      <c r="O33" s="44">
        <v>35.30114</v>
      </c>
      <c r="P33" s="44">
        <v>0.54149</v>
      </c>
      <c r="Q33" s="43">
        <f t="shared" si="3"/>
        <v>42.409760000000006</v>
      </c>
      <c r="R33" s="44">
        <v>35.62673</v>
      </c>
      <c r="S33" s="44">
        <v>3.7382099999999996</v>
      </c>
      <c r="T33" s="44">
        <v>0.26103</v>
      </c>
      <c r="U33" s="44">
        <v>0</v>
      </c>
      <c r="V33" s="44">
        <v>2.1330400000000003</v>
      </c>
      <c r="W33" s="44">
        <v>0.65075</v>
      </c>
      <c r="X33" s="43">
        <f t="shared" si="4"/>
        <v>17.03975</v>
      </c>
      <c r="Y33" s="44">
        <v>15.277150000000002</v>
      </c>
      <c r="Z33" s="44">
        <v>1.7626000000000002</v>
      </c>
      <c r="AA33" s="45">
        <v>37.719629999999995</v>
      </c>
      <c r="AB33" s="46">
        <f t="shared" si="5"/>
        <v>15.264759999999999</v>
      </c>
      <c r="AC33" s="44">
        <v>3.6647100000000004</v>
      </c>
      <c r="AD33" s="44">
        <v>11.60005</v>
      </c>
      <c r="AE33" s="43">
        <f t="shared" si="6"/>
        <v>0.66759</v>
      </c>
      <c r="AF33" s="44">
        <v>0.37806000000000006</v>
      </c>
      <c r="AG33" s="44">
        <v>0.19043000000000002</v>
      </c>
      <c r="AH33" s="44">
        <v>0.09910000000000001</v>
      </c>
      <c r="AI33" s="74">
        <f t="shared" si="7"/>
        <v>973.51622</v>
      </c>
    </row>
    <row r="34" spans="1:35" ht="15">
      <c r="A34" s="42" t="s">
        <v>77</v>
      </c>
      <c r="B34" s="43">
        <f t="shared" si="0"/>
        <v>318.14262</v>
      </c>
      <c r="C34" s="44">
        <v>239.93341</v>
      </c>
      <c r="D34" s="44">
        <v>55.55454000000001</v>
      </c>
      <c r="E34" s="44">
        <v>22.65467</v>
      </c>
      <c r="F34" s="44">
        <v>0</v>
      </c>
      <c r="G34" s="44">
        <v>0</v>
      </c>
      <c r="H34" s="45">
        <v>153.23237</v>
      </c>
      <c r="I34" s="46">
        <f t="shared" si="1"/>
        <v>0</v>
      </c>
      <c r="J34" s="44">
        <v>0</v>
      </c>
      <c r="K34" s="44">
        <v>0</v>
      </c>
      <c r="L34" s="44">
        <v>0</v>
      </c>
      <c r="M34" s="45">
        <v>68.80265999999999</v>
      </c>
      <c r="N34" s="46">
        <f t="shared" si="2"/>
        <v>28.7539</v>
      </c>
      <c r="O34" s="44">
        <v>28.7539</v>
      </c>
      <c r="P34" s="44">
        <v>0</v>
      </c>
      <c r="Q34" s="43">
        <f t="shared" si="3"/>
        <v>7.644730000000001</v>
      </c>
      <c r="R34" s="44">
        <v>6.773230000000001</v>
      </c>
      <c r="S34" s="44">
        <v>0.32634</v>
      </c>
      <c r="T34" s="44">
        <v>0</v>
      </c>
      <c r="U34" s="44">
        <v>0</v>
      </c>
      <c r="V34" s="44">
        <v>0</v>
      </c>
      <c r="W34" s="44">
        <v>0.5451600000000001</v>
      </c>
      <c r="X34" s="43">
        <f t="shared" si="4"/>
        <v>7.171240000000001</v>
      </c>
      <c r="Y34" s="44">
        <v>7.171240000000001</v>
      </c>
      <c r="Z34" s="44">
        <v>0</v>
      </c>
      <c r="AA34" s="45">
        <v>2.2760500000000006</v>
      </c>
      <c r="AB34" s="46">
        <f t="shared" si="5"/>
        <v>0</v>
      </c>
      <c r="AC34" s="44">
        <v>0</v>
      </c>
      <c r="AD34" s="44">
        <v>0</v>
      </c>
      <c r="AE34" s="43">
        <f t="shared" si="6"/>
        <v>0.20298</v>
      </c>
      <c r="AF34" s="44">
        <v>0.20165</v>
      </c>
      <c r="AG34" s="44">
        <v>0.00133</v>
      </c>
      <c r="AH34" s="44">
        <v>0</v>
      </c>
      <c r="AI34" s="74">
        <f t="shared" si="7"/>
        <v>586.2265500000001</v>
      </c>
    </row>
    <row r="35" spans="1:35" ht="15">
      <c r="A35" s="42" t="s">
        <v>78</v>
      </c>
      <c r="B35" s="43">
        <f t="shared" si="0"/>
        <v>358.6774600000001</v>
      </c>
      <c r="C35" s="44">
        <v>191.69090000000008</v>
      </c>
      <c r="D35" s="44">
        <v>125.63655</v>
      </c>
      <c r="E35" s="44">
        <v>28.44263</v>
      </c>
      <c r="F35" s="44">
        <v>9.658510000000001</v>
      </c>
      <c r="G35" s="44">
        <v>3.24887</v>
      </c>
      <c r="H35" s="45">
        <v>147.24762</v>
      </c>
      <c r="I35" s="46">
        <f t="shared" si="1"/>
        <v>0.7818800000000001</v>
      </c>
      <c r="J35" s="44">
        <v>0.34989000000000003</v>
      </c>
      <c r="K35" s="44">
        <v>0</v>
      </c>
      <c r="L35" s="44">
        <v>0.4319900000000001</v>
      </c>
      <c r="M35" s="45">
        <v>56.69049</v>
      </c>
      <c r="N35" s="46">
        <f t="shared" si="2"/>
        <v>42.983090000000004</v>
      </c>
      <c r="O35" s="44">
        <v>42.63877</v>
      </c>
      <c r="P35" s="44">
        <v>0.34432</v>
      </c>
      <c r="Q35" s="43">
        <f t="shared" si="3"/>
        <v>16.37736</v>
      </c>
      <c r="R35" s="44">
        <v>11.511090000000001</v>
      </c>
      <c r="S35" s="44">
        <v>2.34992</v>
      </c>
      <c r="T35" s="44">
        <v>0</v>
      </c>
      <c r="U35" s="44">
        <v>0</v>
      </c>
      <c r="V35" s="44">
        <v>2.4606399999999997</v>
      </c>
      <c r="W35" s="44">
        <v>0.05571</v>
      </c>
      <c r="X35" s="43">
        <f t="shared" si="4"/>
        <v>4.87806</v>
      </c>
      <c r="Y35" s="44">
        <v>4.87806</v>
      </c>
      <c r="Z35" s="44">
        <v>0</v>
      </c>
      <c r="AA35" s="45">
        <v>0.51815</v>
      </c>
      <c r="AB35" s="46">
        <f t="shared" si="5"/>
        <v>4.36118</v>
      </c>
      <c r="AC35" s="44">
        <v>4.1214</v>
      </c>
      <c r="AD35" s="44">
        <v>0.23978</v>
      </c>
      <c r="AE35" s="43">
        <f t="shared" si="6"/>
        <v>2.42197</v>
      </c>
      <c r="AF35" s="44">
        <v>0.75663</v>
      </c>
      <c r="AG35" s="44">
        <v>1.3840400000000002</v>
      </c>
      <c r="AH35" s="44">
        <v>0.2813</v>
      </c>
      <c r="AI35" s="74">
        <f t="shared" si="7"/>
        <v>634.93726</v>
      </c>
    </row>
    <row r="36" spans="1:35" ht="15">
      <c r="A36" s="42" t="s">
        <v>79</v>
      </c>
      <c r="B36" s="43">
        <f t="shared" si="0"/>
        <v>441.24555000000004</v>
      </c>
      <c r="C36" s="44">
        <v>262.46592</v>
      </c>
      <c r="D36" s="44">
        <v>75.23109000000004</v>
      </c>
      <c r="E36" s="44">
        <v>77.13760999999998</v>
      </c>
      <c r="F36" s="44">
        <v>26.41093</v>
      </c>
      <c r="G36" s="44">
        <v>0</v>
      </c>
      <c r="H36" s="45">
        <v>185.90591999999998</v>
      </c>
      <c r="I36" s="46">
        <f t="shared" si="1"/>
        <v>0.0273</v>
      </c>
      <c r="J36" s="44">
        <v>0.0273</v>
      </c>
      <c r="K36" s="44">
        <v>0</v>
      </c>
      <c r="L36" s="44">
        <v>0</v>
      </c>
      <c r="M36" s="45">
        <v>82.27921</v>
      </c>
      <c r="N36" s="46">
        <f t="shared" si="2"/>
        <v>38.22052</v>
      </c>
      <c r="O36" s="44">
        <v>37.81452</v>
      </c>
      <c r="P36" s="44">
        <v>0.406</v>
      </c>
      <c r="Q36" s="43">
        <f t="shared" si="3"/>
        <v>8.102319999999999</v>
      </c>
      <c r="R36" s="44">
        <v>7.49951</v>
      </c>
      <c r="S36" s="44">
        <v>0.36402</v>
      </c>
      <c r="T36" s="44">
        <v>0.23873000000000003</v>
      </c>
      <c r="U36" s="44">
        <v>0</v>
      </c>
      <c r="V36" s="44">
        <v>0</v>
      </c>
      <c r="W36" s="44">
        <v>6E-05</v>
      </c>
      <c r="X36" s="43">
        <f t="shared" si="4"/>
        <v>3.5295199999999998</v>
      </c>
      <c r="Y36" s="44">
        <v>3.5295199999999998</v>
      </c>
      <c r="Z36" s="44">
        <v>0</v>
      </c>
      <c r="AA36" s="45">
        <v>1.88806</v>
      </c>
      <c r="AB36" s="46">
        <f t="shared" si="5"/>
        <v>4.66574</v>
      </c>
      <c r="AC36" s="44">
        <v>4.66574</v>
      </c>
      <c r="AD36" s="44">
        <v>0</v>
      </c>
      <c r="AE36" s="43">
        <f t="shared" si="6"/>
        <v>0.7161</v>
      </c>
      <c r="AF36" s="44">
        <v>0.7161</v>
      </c>
      <c r="AG36" s="44">
        <v>0</v>
      </c>
      <c r="AH36" s="44">
        <v>0</v>
      </c>
      <c r="AI36" s="74">
        <f t="shared" si="7"/>
        <v>766.58024</v>
      </c>
    </row>
    <row r="37" spans="1:35" ht="15">
      <c r="A37" s="42" t="s">
        <v>80</v>
      </c>
      <c r="B37" s="43">
        <f t="shared" si="0"/>
        <v>335.06297</v>
      </c>
      <c r="C37" s="44">
        <v>218.86007999999995</v>
      </c>
      <c r="D37" s="44">
        <v>77.71058999999998</v>
      </c>
      <c r="E37" s="44">
        <v>36.536550000000005</v>
      </c>
      <c r="F37" s="44">
        <v>0</v>
      </c>
      <c r="G37" s="44">
        <v>1.95575</v>
      </c>
      <c r="H37" s="45">
        <v>210.22516</v>
      </c>
      <c r="I37" s="46">
        <f t="shared" si="1"/>
        <v>0</v>
      </c>
      <c r="J37" s="44">
        <v>0</v>
      </c>
      <c r="K37" s="44">
        <v>0</v>
      </c>
      <c r="L37" s="44">
        <v>0</v>
      </c>
      <c r="M37" s="45">
        <v>297.60586</v>
      </c>
      <c r="N37" s="46">
        <f t="shared" si="2"/>
        <v>38.07061</v>
      </c>
      <c r="O37" s="44">
        <v>31.552390000000003</v>
      </c>
      <c r="P37" s="44">
        <v>6.518220000000001</v>
      </c>
      <c r="Q37" s="43">
        <f t="shared" si="3"/>
        <v>16.778480000000002</v>
      </c>
      <c r="R37" s="44">
        <v>12.525830000000001</v>
      </c>
      <c r="S37" s="44">
        <v>2.59125</v>
      </c>
      <c r="T37" s="44">
        <v>0.95469</v>
      </c>
      <c r="U37" s="44">
        <v>0</v>
      </c>
      <c r="V37" s="44">
        <v>0.19743</v>
      </c>
      <c r="W37" s="44">
        <v>0.50928</v>
      </c>
      <c r="X37" s="43">
        <f t="shared" si="4"/>
        <v>37.55677</v>
      </c>
      <c r="Y37" s="44">
        <v>32.339800000000004</v>
      </c>
      <c r="Z37" s="44">
        <v>5.21697</v>
      </c>
      <c r="AA37" s="45">
        <v>2.3183700000000003</v>
      </c>
      <c r="AB37" s="46">
        <f t="shared" si="5"/>
        <v>6.60953</v>
      </c>
      <c r="AC37" s="44">
        <v>0.10186</v>
      </c>
      <c r="AD37" s="44">
        <v>6.50767</v>
      </c>
      <c r="AE37" s="43">
        <f t="shared" si="6"/>
        <v>0.39298999999999995</v>
      </c>
      <c r="AF37" s="44">
        <v>0.29175999999999996</v>
      </c>
      <c r="AG37" s="44">
        <v>0.10123</v>
      </c>
      <c r="AH37" s="44">
        <v>0</v>
      </c>
      <c r="AI37" s="74">
        <f t="shared" si="7"/>
        <v>944.62074</v>
      </c>
    </row>
    <row r="38" spans="1:35" ht="15">
      <c r="A38" s="42" t="s">
        <v>81</v>
      </c>
      <c r="B38" s="43">
        <f t="shared" si="0"/>
        <v>338.08696</v>
      </c>
      <c r="C38" s="44">
        <v>324.24932</v>
      </c>
      <c r="D38" s="44">
        <v>6.091050000000001</v>
      </c>
      <c r="E38" s="44">
        <v>7.42515</v>
      </c>
      <c r="F38" s="44">
        <v>0.05264</v>
      </c>
      <c r="G38" s="44">
        <v>0.2688</v>
      </c>
      <c r="H38" s="45">
        <v>116.68394000000002</v>
      </c>
      <c r="I38" s="46">
        <f t="shared" si="1"/>
        <v>0.32886</v>
      </c>
      <c r="J38" s="44">
        <v>0</v>
      </c>
      <c r="K38" s="44">
        <v>0.32886</v>
      </c>
      <c r="L38" s="44">
        <v>0</v>
      </c>
      <c r="M38" s="45">
        <v>32.26158</v>
      </c>
      <c r="N38" s="46">
        <f t="shared" si="2"/>
        <v>21.918270000000003</v>
      </c>
      <c r="O38" s="44">
        <v>20.95491</v>
      </c>
      <c r="P38" s="44">
        <v>0.9633600000000001</v>
      </c>
      <c r="Q38" s="43">
        <f t="shared" si="3"/>
        <v>9.20084</v>
      </c>
      <c r="R38" s="44">
        <v>0.7155900000000001</v>
      </c>
      <c r="S38" s="44">
        <v>0.4257200000000001</v>
      </c>
      <c r="T38" s="44">
        <v>0</v>
      </c>
      <c r="U38" s="44">
        <v>0</v>
      </c>
      <c r="V38" s="44">
        <v>1.70497</v>
      </c>
      <c r="W38" s="44">
        <v>6.354559999999999</v>
      </c>
      <c r="X38" s="43">
        <f t="shared" si="4"/>
        <v>6.89428</v>
      </c>
      <c r="Y38" s="44">
        <v>6.89428</v>
      </c>
      <c r="Z38" s="44">
        <v>0</v>
      </c>
      <c r="AA38" s="45">
        <v>0.41263</v>
      </c>
      <c r="AB38" s="46">
        <f t="shared" si="5"/>
        <v>4.316730000000001</v>
      </c>
      <c r="AC38" s="44">
        <v>4.316730000000001</v>
      </c>
      <c r="AD38" s="44">
        <v>0</v>
      </c>
      <c r="AE38" s="43">
        <f t="shared" si="6"/>
        <v>2.02812</v>
      </c>
      <c r="AF38" s="44">
        <v>0.35491000000000006</v>
      </c>
      <c r="AG38" s="44">
        <v>0.06398000000000001</v>
      </c>
      <c r="AH38" s="44">
        <v>1.60923</v>
      </c>
      <c r="AI38" s="74">
        <f t="shared" si="7"/>
        <v>532.13221</v>
      </c>
    </row>
    <row r="39" spans="1:35" ht="15">
      <c r="A39" s="42" t="s">
        <v>82</v>
      </c>
      <c r="B39" s="43">
        <f t="shared" si="0"/>
        <v>151.54918</v>
      </c>
      <c r="C39" s="44">
        <v>74.13836</v>
      </c>
      <c r="D39" s="44">
        <v>36.263239999999996</v>
      </c>
      <c r="E39" s="44">
        <v>31.225510000000003</v>
      </c>
      <c r="F39" s="44">
        <v>8.81618</v>
      </c>
      <c r="G39" s="44">
        <v>1.10589</v>
      </c>
      <c r="H39" s="45">
        <v>64.84256</v>
      </c>
      <c r="I39" s="46">
        <f t="shared" si="1"/>
        <v>0</v>
      </c>
      <c r="J39" s="44">
        <v>0</v>
      </c>
      <c r="K39" s="44">
        <v>0</v>
      </c>
      <c r="L39" s="44">
        <v>0</v>
      </c>
      <c r="M39" s="45">
        <v>40.22533</v>
      </c>
      <c r="N39" s="46">
        <f t="shared" si="2"/>
        <v>12.16194</v>
      </c>
      <c r="O39" s="44">
        <v>12.16194</v>
      </c>
      <c r="P39" s="44">
        <v>0</v>
      </c>
      <c r="Q39" s="43">
        <f t="shared" si="3"/>
        <v>2.8222300000000002</v>
      </c>
      <c r="R39" s="44">
        <v>2.8222300000000002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3">
        <f t="shared" si="4"/>
        <v>1.56751</v>
      </c>
      <c r="Y39" s="44">
        <v>1.56751</v>
      </c>
      <c r="Z39" s="44">
        <v>0</v>
      </c>
      <c r="AA39" s="45">
        <v>0.23092</v>
      </c>
      <c r="AB39" s="46">
        <f t="shared" si="5"/>
        <v>5.48288</v>
      </c>
      <c r="AC39" s="44">
        <v>0.9669700000000001</v>
      </c>
      <c r="AD39" s="44">
        <v>4.51591</v>
      </c>
      <c r="AE39" s="43">
        <f t="shared" si="6"/>
        <v>0.12521</v>
      </c>
      <c r="AF39" s="44">
        <v>0.12521</v>
      </c>
      <c r="AG39" s="44">
        <v>0</v>
      </c>
      <c r="AH39" s="44">
        <v>0</v>
      </c>
      <c r="AI39" s="74">
        <f t="shared" si="7"/>
        <v>279.0077600000001</v>
      </c>
    </row>
    <row r="40" spans="1:35" ht="15">
      <c r="A40" s="42" t="s">
        <v>83</v>
      </c>
      <c r="B40" s="43">
        <f t="shared" si="0"/>
        <v>40.87581000000001</v>
      </c>
      <c r="C40" s="44">
        <v>36.19324</v>
      </c>
      <c r="D40" s="44">
        <v>0.40594</v>
      </c>
      <c r="E40" s="44">
        <v>0</v>
      </c>
      <c r="F40" s="44">
        <v>1.75052</v>
      </c>
      <c r="G40" s="44">
        <v>2.52611</v>
      </c>
      <c r="H40" s="45">
        <v>20.87252</v>
      </c>
      <c r="I40" s="46">
        <f t="shared" si="1"/>
        <v>0.41058</v>
      </c>
      <c r="J40" s="44">
        <v>0.41058</v>
      </c>
      <c r="K40" s="44">
        <v>0</v>
      </c>
      <c r="L40" s="44">
        <v>0</v>
      </c>
      <c r="M40" s="45">
        <v>0.8744299999999999</v>
      </c>
      <c r="N40" s="46">
        <f t="shared" si="2"/>
        <v>6.3462000000000005</v>
      </c>
      <c r="O40" s="44">
        <v>6.3462000000000005</v>
      </c>
      <c r="P40" s="44">
        <v>0</v>
      </c>
      <c r="Q40" s="43">
        <f t="shared" si="3"/>
        <v>4.26368</v>
      </c>
      <c r="R40" s="44">
        <v>0.6262300000000001</v>
      </c>
      <c r="S40" s="44">
        <v>0.3322</v>
      </c>
      <c r="T40" s="44">
        <v>0</v>
      </c>
      <c r="U40" s="44">
        <v>0</v>
      </c>
      <c r="V40" s="44">
        <v>2.85313</v>
      </c>
      <c r="W40" s="44">
        <v>0.45211999999999997</v>
      </c>
      <c r="X40" s="43">
        <f t="shared" si="4"/>
        <v>0</v>
      </c>
      <c r="Y40" s="44">
        <v>0</v>
      </c>
      <c r="Z40" s="44">
        <v>0</v>
      </c>
      <c r="AA40" s="45">
        <v>0.08734</v>
      </c>
      <c r="AB40" s="46">
        <f t="shared" si="5"/>
        <v>0.0112</v>
      </c>
      <c r="AC40" s="44">
        <v>0</v>
      </c>
      <c r="AD40" s="44">
        <v>0.0112</v>
      </c>
      <c r="AE40" s="43">
        <f t="shared" si="6"/>
        <v>0.28301000000000004</v>
      </c>
      <c r="AF40" s="44">
        <v>0</v>
      </c>
      <c r="AG40" s="44">
        <v>0</v>
      </c>
      <c r="AH40" s="44">
        <v>0.28301000000000004</v>
      </c>
      <c r="AI40" s="74">
        <f t="shared" si="7"/>
        <v>74.02477</v>
      </c>
    </row>
    <row r="41" spans="1:35" ht="15">
      <c r="A41" s="42" t="s">
        <v>84</v>
      </c>
      <c r="B41" s="43">
        <f t="shared" si="0"/>
        <v>45.91194</v>
      </c>
      <c r="C41" s="44">
        <v>29.931850000000008</v>
      </c>
      <c r="D41" s="44">
        <v>0.46235000000000004</v>
      </c>
      <c r="E41" s="44">
        <v>9.11195</v>
      </c>
      <c r="F41" s="44">
        <v>2.79412</v>
      </c>
      <c r="G41" s="44">
        <v>3.61167</v>
      </c>
      <c r="H41" s="45">
        <v>21.30459</v>
      </c>
      <c r="I41" s="46">
        <f t="shared" si="1"/>
        <v>1.01085</v>
      </c>
      <c r="J41" s="44">
        <v>0.7778400000000001</v>
      </c>
      <c r="K41" s="44">
        <v>0.23301</v>
      </c>
      <c r="L41" s="44">
        <v>0</v>
      </c>
      <c r="M41" s="45">
        <v>16.26155</v>
      </c>
      <c r="N41" s="46">
        <f t="shared" si="2"/>
        <v>0.41595</v>
      </c>
      <c r="O41" s="44">
        <v>0.36117</v>
      </c>
      <c r="P41" s="44">
        <v>0.054779999999999995</v>
      </c>
      <c r="Q41" s="43">
        <f t="shared" si="3"/>
        <v>6.71402</v>
      </c>
      <c r="R41" s="44">
        <v>4.43572</v>
      </c>
      <c r="S41" s="44">
        <v>0.9403</v>
      </c>
      <c r="T41" s="44">
        <v>0</v>
      </c>
      <c r="U41" s="44">
        <v>0</v>
      </c>
      <c r="V41" s="44">
        <v>0.73749</v>
      </c>
      <c r="W41" s="44">
        <v>0.6005100000000001</v>
      </c>
      <c r="X41" s="43">
        <f t="shared" si="4"/>
        <v>32.84151</v>
      </c>
      <c r="Y41" s="44">
        <v>32.84151</v>
      </c>
      <c r="Z41" s="44">
        <v>0</v>
      </c>
      <c r="AA41" s="45">
        <v>0.17924</v>
      </c>
      <c r="AB41" s="46">
        <f t="shared" si="5"/>
        <v>0.4459600000000001</v>
      </c>
      <c r="AC41" s="44">
        <v>0.33610000000000007</v>
      </c>
      <c r="AD41" s="44">
        <v>0.10986000000000001</v>
      </c>
      <c r="AE41" s="43">
        <f t="shared" si="6"/>
        <v>0.057350000000000005</v>
      </c>
      <c r="AF41" s="44">
        <v>0</v>
      </c>
      <c r="AG41" s="44">
        <v>0</v>
      </c>
      <c r="AH41" s="44">
        <v>0.057350000000000005</v>
      </c>
      <c r="AI41" s="74">
        <f t="shared" si="7"/>
        <v>125.14296</v>
      </c>
    </row>
    <row r="42" spans="1:35" ht="15">
      <c r="A42" s="42" t="s">
        <v>85</v>
      </c>
      <c r="B42" s="43">
        <f t="shared" si="0"/>
        <v>366.43043000000006</v>
      </c>
      <c r="C42" s="44">
        <v>266.66972000000004</v>
      </c>
      <c r="D42" s="44">
        <v>35.602459999999994</v>
      </c>
      <c r="E42" s="44">
        <v>43.93243</v>
      </c>
      <c r="F42" s="44">
        <v>16.778620000000004</v>
      </c>
      <c r="G42" s="44">
        <v>3.4472</v>
      </c>
      <c r="H42" s="45">
        <v>182.85475</v>
      </c>
      <c r="I42" s="46">
        <f t="shared" si="1"/>
        <v>0</v>
      </c>
      <c r="J42" s="44">
        <v>0</v>
      </c>
      <c r="K42" s="44">
        <v>0</v>
      </c>
      <c r="L42" s="44">
        <v>0</v>
      </c>
      <c r="M42" s="45">
        <v>77.65112</v>
      </c>
      <c r="N42" s="46">
        <f t="shared" si="2"/>
        <v>15.63372</v>
      </c>
      <c r="O42" s="44">
        <v>15.002510000000001</v>
      </c>
      <c r="P42" s="44">
        <v>0.63121</v>
      </c>
      <c r="Q42" s="43">
        <f t="shared" si="3"/>
        <v>11.797</v>
      </c>
      <c r="R42" s="44">
        <v>10.62289</v>
      </c>
      <c r="S42" s="44">
        <v>0.54378</v>
      </c>
      <c r="T42" s="44">
        <v>0</v>
      </c>
      <c r="U42" s="44">
        <v>0</v>
      </c>
      <c r="V42" s="44">
        <v>0</v>
      </c>
      <c r="W42" s="44">
        <v>0.6303300000000001</v>
      </c>
      <c r="X42" s="43">
        <f t="shared" si="4"/>
        <v>0.9727399999999999</v>
      </c>
      <c r="Y42" s="44">
        <v>0.9727399999999999</v>
      </c>
      <c r="Z42" s="44">
        <v>0</v>
      </c>
      <c r="AA42" s="45">
        <v>28.416210000000003</v>
      </c>
      <c r="AB42" s="46">
        <f t="shared" si="5"/>
        <v>5.747920000000001</v>
      </c>
      <c r="AC42" s="44">
        <v>5.747920000000001</v>
      </c>
      <c r="AD42" s="44">
        <v>0</v>
      </c>
      <c r="AE42" s="43">
        <f t="shared" si="6"/>
        <v>0.6571200000000001</v>
      </c>
      <c r="AF42" s="44">
        <v>0.6232900000000001</v>
      </c>
      <c r="AG42" s="44">
        <v>0.03383</v>
      </c>
      <c r="AH42" s="44">
        <v>0</v>
      </c>
      <c r="AI42" s="74">
        <f t="shared" si="7"/>
        <v>690.1610100000001</v>
      </c>
    </row>
    <row r="43" spans="1:35" ht="15">
      <c r="A43" s="42" t="s">
        <v>86</v>
      </c>
      <c r="B43" s="43">
        <f>SUM(C43:G43)</f>
        <v>336.89071000000007</v>
      </c>
      <c r="C43" s="44">
        <v>290.42318000000006</v>
      </c>
      <c r="D43" s="44">
        <v>20.53998</v>
      </c>
      <c r="E43" s="44">
        <v>11.13452</v>
      </c>
      <c r="F43" s="44">
        <v>4.83734</v>
      </c>
      <c r="G43" s="44">
        <v>9.95569</v>
      </c>
      <c r="H43" s="45">
        <v>145.94601000000003</v>
      </c>
      <c r="I43" s="46">
        <f>SUM(J43:L43)</f>
        <v>0.67254</v>
      </c>
      <c r="J43" s="44">
        <v>0.67254</v>
      </c>
      <c r="K43" s="44">
        <v>0</v>
      </c>
      <c r="L43" s="44">
        <v>0</v>
      </c>
      <c r="M43" s="45">
        <v>189.37193</v>
      </c>
      <c r="N43" s="46">
        <f>SUM(O43:P43)</f>
        <v>25.849650000000004</v>
      </c>
      <c r="O43" s="44">
        <v>25.849650000000004</v>
      </c>
      <c r="P43" s="44">
        <v>0</v>
      </c>
      <c r="Q43" s="43">
        <f>SUM(R43:W43)</f>
        <v>8.5888</v>
      </c>
      <c r="R43" s="44">
        <v>6.434810000000001</v>
      </c>
      <c r="S43" s="44">
        <v>1.6831300000000002</v>
      </c>
      <c r="T43" s="44">
        <v>0</v>
      </c>
      <c r="U43" s="44">
        <v>0</v>
      </c>
      <c r="V43" s="44">
        <v>0</v>
      </c>
      <c r="W43" s="44">
        <v>0.47086000000000006</v>
      </c>
      <c r="X43" s="43">
        <f>SUM(Y43:Z43)</f>
        <v>3.55409</v>
      </c>
      <c r="Y43" s="44">
        <v>3.55409</v>
      </c>
      <c r="Z43" s="44">
        <v>0</v>
      </c>
      <c r="AA43" s="45">
        <v>24.25793</v>
      </c>
      <c r="AB43" s="46">
        <f>SUM(AC43:AD43)</f>
        <v>3.03432</v>
      </c>
      <c r="AC43" s="44">
        <v>2.62618</v>
      </c>
      <c r="AD43" s="44">
        <v>0.40814</v>
      </c>
      <c r="AE43" s="43">
        <f>SUM(AF43:AH43)</f>
        <v>0.42168000000000005</v>
      </c>
      <c r="AF43" s="44">
        <v>0.42111000000000004</v>
      </c>
      <c r="AG43" s="44">
        <v>0.0005700000000000001</v>
      </c>
      <c r="AH43" s="44">
        <v>0</v>
      </c>
      <c r="AI43" s="74">
        <f>SUM(B43+H43+I43+M43+N43+Q43+X43+AA43+AB43+AE43)</f>
        <v>738.5876600000001</v>
      </c>
    </row>
    <row r="44" spans="1:256" ht="15.75" thickBot="1">
      <c r="A44" s="52" t="s">
        <v>87</v>
      </c>
      <c r="B44" s="53">
        <f>SUM(C44:G44)</f>
        <v>210.60713000000004</v>
      </c>
      <c r="C44" s="54">
        <v>160.94744000000003</v>
      </c>
      <c r="D44" s="54">
        <v>15.154110000000001</v>
      </c>
      <c r="E44" s="54">
        <v>32.18392000000001</v>
      </c>
      <c r="F44" s="54">
        <v>1.8038100000000001</v>
      </c>
      <c r="G44" s="54">
        <v>0.5178499999999999</v>
      </c>
      <c r="H44" s="55">
        <v>82.07558999999996</v>
      </c>
      <c r="I44" s="56">
        <f>SUM(J44:L44)</f>
        <v>13.55507</v>
      </c>
      <c r="J44" s="54">
        <v>11.13705</v>
      </c>
      <c r="K44" s="54">
        <v>2.4180200000000003</v>
      </c>
      <c r="L44" s="54">
        <v>0</v>
      </c>
      <c r="M44" s="55">
        <v>102.41188000000002</v>
      </c>
      <c r="N44" s="56">
        <f>SUM(O44:P44)</f>
        <v>14.195070000000001</v>
      </c>
      <c r="O44" s="54">
        <v>14.195070000000001</v>
      </c>
      <c r="P44" s="54">
        <v>0</v>
      </c>
      <c r="Q44" s="57">
        <f>SUM(R44:W44)</f>
        <v>5.79127</v>
      </c>
      <c r="R44" s="54">
        <v>4.19252</v>
      </c>
      <c r="S44" s="54">
        <v>1.02501</v>
      </c>
      <c r="T44" s="54">
        <v>0</v>
      </c>
      <c r="U44" s="54">
        <v>0</v>
      </c>
      <c r="V44" s="54">
        <v>0</v>
      </c>
      <c r="W44" s="54">
        <v>0.57374</v>
      </c>
      <c r="X44" s="57">
        <f>SUM(Y44:Z44)</f>
        <v>1.1629000000000003</v>
      </c>
      <c r="Y44" s="54">
        <v>1.0479200000000002</v>
      </c>
      <c r="Z44" s="54">
        <v>0.11498</v>
      </c>
      <c r="AA44" s="55">
        <v>0.33397</v>
      </c>
      <c r="AB44" s="56">
        <f>SUM(AC44:AD44)</f>
        <v>4.810840000000001</v>
      </c>
      <c r="AC44" s="54">
        <v>1.09545</v>
      </c>
      <c r="AD44" s="54">
        <v>3.71539</v>
      </c>
      <c r="AE44" s="57">
        <f>SUM(AF44:AH44)</f>
        <v>4.29896</v>
      </c>
      <c r="AF44" s="54">
        <v>0.47858000000000006</v>
      </c>
      <c r="AG44" s="54">
        <v>0.13427</v>
      </c>
      <c r="AH44" s="54">
        <v>3.68611</v>
      </c>
      <c r="AI44" s="58">
        <f>SUM(B44+H44+I44+M44+N44+Q44+X44+AA44+AB44+AE44)</f>
        <v>439.24268</v>
      </c>
      <c r="AJ44" s="59"/>
      <c r="AK44" s="60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59"/>
      <c r="BT44" s="60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59"/>
      <c r="DC44" s="60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59"/>
      <c r="EL44" s="60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59"/>
      <c r="FU44" s="60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59"/>
      <c r="HD44" s="60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59"/>
      <c r="IM44" s="60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35" ht="15">
      <c r="A45" s="42" t="s">
        <v>88</v>
      </c>
      <c r="B45" s="43">
        <f>SUM(C45:G45)</f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5">
        <v>89.22463</v>
      </c>
      <c r="I45" s="46">
        <f>SUM(J45:L45)</f>
        <v>50.93406</v>
      </c>
      <c r="J45" s="44">
        <v>40.540870000000005</v>
      </c>
      <c r="K45" s="44">
        <v>10.39319</v>
      </c>
      <c r="L45" s="44">
        <v>0</v>
      </c>
      <c r="M45" s="45">
        <v>31.178890000000003</v>
      </c>
      <c r="N45" s="46">
        <f>SUM(O45:P45)</f>
        <v>0</v>
      </c>
      <c r="O45" s="44">
        <v>0</v>
      </c>
      <c r="P45" s="44">
        <v>0</v>
      </c>
      <c r="Q45" s="43">
        <f>SUM(R45:W45)</f>
        <v>126.47448000000001</v>
      </c>
      <c r="R45" s="44">
        <v>1.3143500000000001</v>
      </c>
      <c r="S45" s="44">
        <v>0</v>
      </c>
      <c r="T45" s="44">
        <v>0</v>
      </c>
      <c r="U45" s="44">
        <v>0</v>
      </c>
      <c r="V45" s="44">
        <v>0</v>
      </c>
      <c r="W45" s="44">
        <v>125.16013000000001</v>
      </c>
      <c r="X45" s="43">
        <f>SUM(Y45:Z45)</f>
        <v>71.4046</v>
      </c>
      <c r="Y45" s="44">
        <v>71.4046</v>
      </c>
      <c r="Z45" s="44">
        <v>0</v>
      </c>
      <c r="AA45" s="45">
        <v>10.183250000000003</v>
      </c>
      <c r="AB45" s="46">
        <f>SUM(AC45:AD45)</f>
        <v>0</v>
      </c>
      <c r="AC45" s="44">
        <v>0</v>
      </c>
      <c r="AD45" s="44">
        <v>0</v>
      </c>
      <c r="AE45" s="43">
        <f>SUM(AF45:AH45)</f>
        <v>0</v>
      </c>
      <c r="AF45" s="44">
        <v>0</v>
      </c>
      <c r="AG45" s="44">
        <v>0</v>
      </c>
      <c r="AH45" s="44">
        <v>0</v>
      </c>
      <c r="AI45" s="74">
        <f>SUM(B45+H45+I45+M45+N45+Q45+X45+AA45+AB45+AE45)</f>
        <v>379.39991000000003</v>
      </c>
    </row>
    <row r="46" spans="1:35" ht="15">
      <c r="A46" s="42" t="s">
        <v>89</v>
      </c>
      <c r="B46" s="43">
        <f t="shared" si="0"/>
        <v>0.8603000000000001</v>
      </c>
      <c r="C46" s="44">
        <v>0.8581300000000001</v>
      </c>
      <c r="D46" s="44">
        <v>0</v>
      </c>
      <c r="E46" s="44">
        <v>0.00217</v>
      </c>
      <c r="F46" s="44">
        <v>0</v>
      </c>
      <c r="G46" s="44">
        <v>0</v>
      </c>
      <c r="H46" s="45">
        <v>83.81173000000004</v>
      </c>
      <c r="I46" s="46">
        <f t="shared" si="1"/>
        <v>36.6642</v>
      </c>
      <c r="J46" s="44">
        <v>33.10302</v>
      </c>
      <c r="K46" s="44">
        <v>0</v>
      </c>
      <c r="L46" s="44">
        <v>3.5611800000000002</v>
      </c>
      <c r="M46" s="45">
        <v>0.19818</v>
      </c>
      <c r="N46" s="46">
        <f t="shared" si="2"/>
        <v>0.01048</v>
      </c>
      <c r="O46" s="44">
        <v>0</v>
      </c>
      <c r="P46" s="44">
        <v>0.01048</v>
      </c>
      <c r="Q46" s="43">
        <f t="shared" si="3"/>
        <v>107.33619999999999</v>
      </c>
      <c r="R46" s="44">
        <v>37.96556999999999</v>
      </c>
      <c r="S46" s="44">
        <v>4.611829999999999</v>
      </c>
      <c r="T46" s="44">
        <v>0</v>
      </c>
      <c r="U46" s="44">
        <v>0</v>
      </c>
      <c r="V46" s="44">
        <v>0</v>
      </c>
      <c r="W46" s="44">
        <v>64.75880000000001</v>
      </c>
      <c r="X46" s="43">
        <f t="shared" si="4"/>
        <v>107.07893999999997</v>
      </c>
      <c r="Y46" s="44">
        <v>107.07893999999997</v>
      </c>
      <c r="Z46" s="44">
        <v>0</v>
      </c>
      <c r="AA46" s="45">
        <v>3.0636799999999997</v>
      </c>
      <c r="AB46" s="46">
        <f t="shared" si="5"/>
        <v>3.8080100000000003</v>
      </c>
      <c r="AC46" s="44">
        <v>1.20185</v>
      </c>
      <c r="AD46" s="44">
        <v>2.60616</v>
      </c>
      <c r="AE46" s="43">
        <f t="shared" si="6"/>
        <v>0.62853</v>
      </c>
      <c r="AF46" s="44">
        <v>0</v>
      </c>
      <c r="AG46" s="44">
        <v>0</v>
      </c>
      <c r="AH46" s="44">
        <v>0.62853</v>
      </c>
      <c r="AI46" s="74">
        <f t="shared" si="7"/>
        <v>343.46025000000003</v>
      </c>
    </row>
    <row r="47" spans="1:35" ht="15">
      <c r="A47" s="42" t="s">
        <v>90</v>
      </c>
      <c r="B47" s="43">
        <f>SUM(C47:G47)</f>
        <v>1.2996100000000002</v>
      </c>
      <c r="C47" s="44">
        <v>1.2996100000000002</v>
      </c>
      <c r="D47" s="44">
        <v>0</v>
      </c>
      <c r="E47" s="44">
        <v>0</v>
      </c>
      <c r="F47" s="44">
        <v>0</v>
      </c>
      <c r="G47" s="44">
        <v>0</v>
      </c>
      <c r="H47" s="45">
        <v>242.15149</v>
      </c>
      <c r="I47" s="46">
        <f>SUM(J47:L47)</f>
        <v>455.54518</v>
      </c>
      <c r="J47" s="44">
        <v>435.63153</v>
      </c>
      <c r="K47" s="44">
        <v>16.89342</v>
      </c>
      <c r="L47" s="44">
        <v>3.02023</v>
      </c>
      <c r="M47" s="45">
        <v>103.30612000000002</v>
      </c>
      <c r="N47" s="46">
        <f>SUM(O47:P47)</f>
        <v>32.95209</v>
      </c>
      <c r="O47" s="44">
        <v>10.05077</v>
      </c>
      <c r="P47" s="44">
        <v>22.90132</v>
      </c>
      <c r="Q47" s="43">
        <f>SUM(R47:W47)</f>
        <v>229.03882000000004</v>
      </c>
      <c r="R47" s="44">
        <v>97.00695000000002</v>
      </c>
      <c r="S47" s="44">
        <v>3.5586</v>
      </c>
      <c r="T47" s="44">
        <v>0</v>
      </c>
      <c r="U47" s="44">
        <v>0</v>
      </c>
      <c r="V47" s="44">
        <v>0</v>
      </c>
      <c r="W47" s="44">
        <v>128.47327</v>
      </c>
      <c r="X47" s="43">
        <f>SUM(Y47:Z47)</f>
        <v>186.3414</v>
      </c>
      <c r="Y47" s="44">
        <v>183.27521</v>
      </c>
      <c r="Z47" s="44">
        <v>3.06619</v>
      </c>
      <c r="AA47" s="45">
        <v>56.468180000000004</v>
      </c>
      <c r="AB47" s="46">
        <f>SUM(AC47:AD47)</f>
        <v>10.10725</v>
      </c>
      <c r="AC47" s="44">
        <v>7.737940000000001</v>
      </c>
      <c r="AD47" s="44">
        <v>2.36931</v>
      </c>
      <c r="AE47" s="43">
        <f>SUM(AF47:AH47)</f>
        <v>9.00334</v>
      </c>
      <c r="AF47" s="44">
        <v>0</v>
      </c>
      <c r="AG47" s="44">
        <v>0.17283</v>
      </c>
      <c r="AH47" s="44">
        <v>8.83051</v>
      </c>
      <c r="AI47" s="74">
        <f>SUM(B47+H47+I47+M47+N47+Q47+X47+AA47+AB47+AE47)</f>
        <v>1326.2134800000001</v>
      </c>
    </row>
    <row r="48" spans="1:256" ht="15.75" thickBot="1">
      <c r="A48" s="52" t="s">
        <v>91</v>
      </c>
      <c r="B48" s="53">
        <f>SUM(C48:G48)</f>
        <v>0.00456</v>
      </c>
      <c r="C48" s="54">
        <v>0.00332</v>
      </c>
      <c r="D48" s="54">
        <v>0</v>
      </c>
      <c r="E48" s="54">
        <v>0.00124</v>
      </c>
      <c r="F48" s="54">
        <v>0</v>
      </c>
      <c r="G48" s="54">
        <v>0</v>
      </c>
      <c r="H48" s="55">
        <v>25.76521</v>
      </c>
      <c r="I48" s="56">
        <f>SUM(J48:L48)</f>
        <v>54.10545000000001</v>
      </c>
      <c r="J48" s="54">
        <v>54.10545000000001</v>
      </c>
      <c r="K48" s="54">
        <v>0</v>
      </c>
      <c r="L48" s="54">
        <v>0</v>
      </c>
      <c r="M48" s="55">
        <v>6.642390000000001</v>
      </c>
      <c r="N48" s="56">
        <f>SUM(O48:P48)</f>
        <v>1.97041</v>
      </c>
      <c r="O48" s="54">
        <v>1.97041</v>
      </c>
      <c r="P48" s="54">
        <v>0</v>
      </c>
      <c r="Q48" s="57">
        <f>SUM(R48:W48)</f>
        <v>27.1733</v>
      </c>
      <c r="R48" s="54">
        <v>3.00743</v>
      </c>
      <c r="S48" s="54">
        <v>0</v>
      </c>
      <c r="T48" s="54">
        <v>0</v>
      </c>
      <c r="U48" s="54">
        <v>0</v>
      </c>
      <c r="V48" s="54">
        <v>0</v>
      </c>
      <c r="W48" s="54">
        <v>24.16587</v>
      </c>
      <c r="X48" s="57">
        <f>SUM(Y48:Z48)</f>
        <v>42.79603</v>
      </c>
      <c r="Y48" s="54">
        <v>42.79603</v>
      </c>
      <c r="Z48" s="54">
        <v>0</v>
      </c>
      <c r="AA48" s="55">
        <v>4.23578</v>
      </c>
      <c r="AB48" s="56">
        <f>SUM(AC48:AD48)</f>
        <v>0</v>
      </c>
      <c r="AC48" s="54">
        <v>0</v>
      </c>
      <c r="AD48" s="54">
        <v>0</v>
      </c>
      <c r="AE48" s="57">
        <f>SUM(AF48:AH48)</f>
        <v>0.00012</v>
      </c>
      <c r="AF48" s="54">
        <v>0.00012</v>
      </c>
      <c r="AG48" s="54">
        <v>0</v>
      </c>
      <c r="AH48" s="54">
        <v>0</v>
      </c>
      <c r="AI48" s="58">
        <f>SUM(B48+H48+I48+M48+N48+Q48+X48+AA48+AB48+AE48)</f>
        <v>162.69325000000003</v>
      </c>
      <c r="AJ48" s="59"/>
      <c r="AK48" s="60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59"/>
      <c r="BT48" s="60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59"/>
      <c r="DC48" s="60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59"/>
      <c r="EL48" s="60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59"/>
      <c r="FU48" s="60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59"/>
      <c r="HD48" s="60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59"/>
      <c r="IM48" s="60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35" ht="14.25">
      <c r="A49" s="42" t="s">
        <v>92</v>
      </c>
      <c r="B49" s="43">
        <f t="shared" si="0"/>
        <v>0.41818000000000005</v>
      </c>
      <c r="C49" s="44">
        <v>0.41818000000000005</v>
      </c>
      <c r="D49" s="44">
        <v>0</v>
      </c>
      <c r="E49" s="44">
        <v>0</v>
      </c>
      <c r="F49" s="44">
        <v>0</v>
      </c>
      <c r="G49" s="44">
        <v>0</v>
      </c>
      <c r="H49" s="45">
        <v>14.753100000000002</v>
      </c>
      <c r="I49" s="46">
        <f t="shared" si="1"/>
        <v>0</v>
      </c>
      <c r="J49" s="44">
        <v>0</v>
      </c>
      <c r="K49" s="44">
        <v>0</v>
      </c>
      <c r="L49" s="44">
        <v>0</v>
      </c>
      <c r="M49" s="45">
        <v>0</v>
      </c>
      <c r="N49" s="46">
        <f t="shared" si="2"/>
        <v>0</v>
      </c>
      <c r="O49" s="44">
        <v>0</v>
      </c>
      <c r="P49" s="44">
        <v>0</v>
      </c>
      <c r="Q49" s="43">
        <f t="shared" si="3"/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3">
        <f t="shared" si="4"/>
        <v>43.11965</v>
      </c>
      <c r="Y49" s="44">
        <v>43.11965</v>
      </c>
      <c r="Z49" s="44">
        <v>0</v>
      </c>
      <c r="AA49" s="45">
        <v>10.99333</v>
      </c>
      <c r="AB49" s="46">
        <f t="shared" si="5"/>
        <v>0</v>
      </c>
      <c r="AC49" s="44">
        <v>0</v>
      </c>
      <c r="AD49" s="44">
        <v>0</v>
      </c>
      <c r="AE49" s="43">
        <f t="shared" si="6"/>
        <v>0</v>
      </c>
      <c r="AF49" s="44">
        <v>0</v>
      </c>
      <c r="AG49" s="44">
        <v>0</v>
      </c>
      <c r="AH49" s="44">
        <v>0</v>
      </c>
      <c r="AI49" s="74">
        <f t="shared" si="7"/>
        <v>69.28426</v>
      </c>
    </row>
    <row r="50" spans="1:35" ht="14.25">
      <c r="A50" s="42" t="s">
        <v>93</v>
      </c>
      <c r="B50" s="43">
        <f t="shared" si="0"/>
        <v>0.21722000000000002</v>
      </c>
      <c r="C50" s="44">
        <v>0.21722000000000002</v>
      </c>
      <c r="D50" s="44">
        <v>0</v>
      </c>
      <c r="E50" s="44">
        <v>0</v>
      </c>
      <c r="F50" s="44">
        <v>0</v>
      </c>
      <c r="G50" s="44">
        <v>0</v>
      </c>
      <c r="H50" s="45">
        <v>17.180790000000002</v>
      </c>
      <c r="I50" s="46">
        <f t="shared" si="1"/>
        <v>17.79176</v>
      </c>
      <c r="J50" s="44">
        <v>14.956150000000001</v>
      </c>
      <c r="K50" s="44">
        <v>2.83561</v>
      </c>
      <c r="L50" s="44">
        <v>0</v>
      </c>
      <c r="M50" s="45">
        <v>0.18782000000000001</v>
      </c>
      <c r="N50" s="46">
        <f t="shared" si="2"/>
        <v>7.37905</v>
      </c>
      <c r="O50" s="44">
        <v>7.37905</v>
      </c>
      <c r="P50" s="44">
        <v>0</v>
      </c>
      <c r="Q50" s="43">
        <f t="shared" si="3"/>
        <v>1.8857899999999999</v>
      </c>
      <c r="R50" s="44">
        <v>1.6918199999999999</v>
      </c>
      <c r="S50" s="44">
        <v>0.19397</v>
      </c>
      <c r="T50" s="44">
        <v>0</v>
      </c>
      <c r="U50" s="44">
        <v>0</v>
      </c>
      <c r="V50" s="44">
        <v>0</v>
      </c>
      <c r="W50" s="44">
        <v>0</v>
      </c>
      <c r="X50" s="43">
        <f t="shared" si="4"/>
        <v>5.4417</v>
      </c>
      <c r="Y50" s="44">
        <v>5.4417</v>
      </c>
      <c r="Z50" s="44">
        <v>0</v>
      </c>
      <c r="AA50" s="45">
        <v>0</v>
      </c>
      <c r="AB50" s="46">
        <f t="shared" si="5"/>
        <v>2.6657900000000003</v>
      </c>
      <c r="AC50" s="44">
        <v>2.6657900000000003</v>
      </c>
      <c r="AD50" s="44">
        <v>0</v>
      </c>
      <c r="AE50" s="43">
        <f t="shared" si="6"/>
        <v>5E-05</v>
      </c>
      <c r="AF50" s="44">
        <v>5E-05</v>
      </c>
      <c r="AG50" s="44">
        <v>0</v>
      </c>
      <c r="AH50" s="44">
        <v>0</v>
      </c>
      <c r="AI50" s="74">
        <f t="shared" si="7"/>
        <v>52.749970000000005</v>
      </c>
    </row>
    <row r="51" spans="1:35" ht="15">
      <c r="A51" s="42" t="s">
        <v>94</v>
      </c>
      <c r="B51" s="43">
        <f t="shared" si="0"/>
        <v>10.452760000000001</v>
      </c>
      <c r="C51" s="44">
        <v>6.59384</v>
      </c>
      <c r="D51" s="44">
        <v>3.78533</v>
      </c>
      <c r="E51" s="44">
        <v>0</v>
      </c>
      <c r="F51" s="44">
        <v>0.00121</v>
      </c>
      <c r="G51" s="44">
        <v>0.07238</v>
      </c>
      <c r="H51" s="45">
        <v>75.80120999999998</v>
      </c>
      <c r="I51" s="46">
        <f t="shared" si="1"/>
        <v>242.19853</v>
      </c>
      <c r="J51" s="44">
        <v>190.63147</v>
      </c>
      <c r="K51" s="44">
        <v>20.22123</v>
      </c>
      <c r="L51" s="44">
        <v>31.345830000000003</v>
      </c>
      <c r="M51" s="45">
        <v>37.23077000000001</v>
      </c>
      <c r="N51" s="46">
        <f t="shared" si="2"/>
        <v>0.44772</v>
      </c>
      <c r="O51" s="44">
        <v>0</v>
      </c>
      <c r="P51" s="44">
        <v>0.44772</v>
      </c>
      <c r="Q51" s="43">
        <f t="shared" si="3"/>
        <v>131.45372999999998</v>
      </c>
      <c r="R51" s="44">
        <v>101.08911999999998</v>
      </c>
      <c r="S51" s="44">
        <v>13.108979999999999</v>
      </c>
      <c r="T51" s="44">
        <v>0</v>
      </c>
      <c r="U51" s="44">
        <v>0</v>
      </c>
      <c r="V51" s="44">
        <v>4.081390000000001</v>
      </c>
      <c r="W51" s="44">
        <v>13.17424</v>
      </c>
      <c r="X51" s="43">
        <f t="shared" si="4"/>
        <v>32.04497</v>
      </c>
      <c r="Y51" s="44">
        <v>31.831529999999997</v>
      </c>
      <c r="Z51" s="44">
        <v>0.21344000000000002</v>
      </c>
      <c r="AA51" s="45">
        <v>8.832980000000001</v>
      </c>
      <c r="AB51" s="46">
        <f t="shared" si="5"/>
        <v>2.4833000000000003</v>
      </c>
      <c r="AC51" s="44">
        <v>2.4833000000000003</v>
      </c>
      <c r="AD51" s="44">
        <v>0</v>
      </c>
      <c r="AE51" s="43">
        <f t="shared" si="6"/>
        <v>3.56949</v>
      </c>
      <c r="AF51" s="44">
        <v>0</v>
      </c>
      <c r="AG51" s="44">
        <v>0</v>
      </c>
      <c r="AH51" s="44">
        <v>3.56949</v>
      </c>
      <c r="AI51" s="74">
        <f t="shared" si="7"/>
        <v>544.51546</v>
      </c>
    </row>
    <row r="52" spans="1:35" ht="15">
      <c r="A52" s="42" t="s">
        <v>95</v>
      </c>
      <c r="B52" s="43">
        <f t="shared" si="0"/>
        <v>1.4646700000000001</v>
      </c>
      <c r="C52" s="44">
        <v>1.4646700000000001</v>
      </c>
      <c r="D52" s="44">
        <v>0</v>
      </c>
      <c r="E52" s="44">
        <v>0</v>
      </c>
      <c r="F52" s="44">
        <v>0</v>
      </c>
      <c r="G52" s="44">
        <v>0</v>
      </c>
      <c r="H52" s="45">
        <v>206.46177999999998</v>
      </c>
      <c r="I52" s="46">
        <f t="shared" si="1"/>
        <v>570.5826299999999</v>
      </c>
      <c r="J52" s="44">
        <v>549.02285</v>
      </c>
      <c r="K52" s="44">
        <v>3.6265400000000003</v>
      </c>
      <c r="L52" s="44">
        <v>17.933239999999998</v>
      </c>
      <c r="M52" s="45">
        <v>28.566910000000007</v>
      </c>
      <c r="N52" s="46">
        <f t="shared" si="2"/>
        <v>5.39259</v>
      </c>
      <c r="O52" s="44">
        <v>1.46659</v>
      </c>
      <c r="P52" s="44">
        <v>3.926</v>
      </c>
      <c r="Q52" s="43">
        <f t="shared" si="3"/>
        <v>28.105190000000007</v>
      </c>
      <c r="R52" s="44">
        <v>11.220190000000004</v>
      </c>
      <c r="S52" s="44">
        <v>1.9077900000000003</v>
      </c>
      <c r="T52" s="44">
        <v>0</v>
      </c>
      <c r="U52" s="44">
        <v>0</v>
      </c>
      <c r="V52" s="44">
        <v>0.54597</v>
      </c>
      <c r="W52" s="44">
        <v>14.431240000000004</v>
      </c>
      <c r="X52" s="43">
        <f t="shared" si="4"/>
        <v>66.02542000000001</v>
      </c>
      <c r="Y52" s="44">
        <v>66.02542000000001</v>
      </c>
      <c r="Z52" s="44">
        <v>0</v>
      </c>
      <c r="AA52" s="45">
        <v>33.276920000000004</v>
      </c>
      <c r="AB52" s="46">
        <f t="shared" si="5"/>
        <v>16.57753</v>
      </c>
      <c r="AC52" s="44">
        <v>4.80036</v>
      </c>
      <c r="AD52" s="44">
        <v>11.77717</v>
      </c>
      <c r="AE52" s="43">
        <f t="shared" si="6"/>
        <v>0</v>
      </c>
      <c r="AF52" s="44">
        <v>0</v>
      </c>
      <c r="AG52" s="44">
        <v>0</v>
      </c>
      <c r="AH52" s="44">
        <v>0</v>
      </c>
      <c r="AI52" s="74">
        <f t="shared" si="7"/>
        <v>956.45364</v>
      </c>
    </row>
    <row r="53" spans="1:35" ht="15">
      <c r="A53" s="42" t="s">
        <v>96</v>
      </c>
      <c r="B53" s="43">
        <f t="shared" si="0"/>
        <v>0.63163</v>
      </c>
      <c r="C53" s="44">
        <v>0.63163</v>
      </c>
      <c r="D53" s="44">
        <v>0</v>
      </c>
      <c r="E53" s="44">
        <v>0</v>
      </c>
      <c r="F53" s="44">
        <v>0</v>
      </c>
      <c r="G53" s="44">
        <v>0</v>
      </c>
      <c r="H53" s="45">
        <v>78.90578999999998</v>
      </c>
      <c r="I53" s="46">
        <f t="shared" si="1"/>
        <v>273.39829000000003</v>
      </c>
      <c r="J53" s="44">
        <v>272.60402000000005</v>
      </c>
      <c r="K53" s="44">
        <v>0</v>
      </c>
      <c r="L53" s="44">
        <v>0.79427</v>
      </c>
      <c r="M53" s="45">
        <v>48.41017</v>
      </c>
      <c r="N53" s="46">
        <f t="shared" si="2"/>
        <v>2.8123400000000003</v>
      </c>
      <c r="O53" s="44">
        <v>0</v>
      </c>
      <c r="P53" s="44">
        <v>2.8123400000000003</v>
      </c>
      <c r="Q53" s="43">
        <f t="shared" si="3"/>
        <v>57.40087000000001</v>
      </c>
      <c r="R53" s="44">
        <v>44.01174000000001</v>
      </c>
      <c r="S53" s="44">
        <v>0.302</v>
      </c>
      <c r="T53" s="44">
        <v>0</v>
      </c>
      <c r="U53" s="44">
        <v>0</v>
      </c>
      <c r="V53" s="44">
        <v>0</v>
      </c>
      <c r="W53" s="44">
        <v>13.087129999999998</v>
      </c>
      <c r="X53" s="43">
        <f t="shared" si="4"/>
        <v>62.70728</v>
      </c>
      <c r="Y53" s="44">
        <v>62.70728</v>
      </c>
      <c r="Z53" s="44">
        <v>0</v>
      </c>
      <c r="AA53" s="45">
        <v>1.1821100000000002</v>
      </c>
      <c r="AB53" s="46">
        <f t="shared" si="5"/>
        <v>0.07146000000000001</v>
      </c>
      <c r="AC53" s="44">
        <v>0</v>
      </c>
      <c r="AD53" s="44">
        <v>0.07146000000000001</v>
      </c>
      <c r="AE53" s="43">
        <f t="shared" si="6"/>
        <v>0</v>
      </c>
      <c r="AF53" s="44">
        <v>0</v>
      </c>
      <c r="AG53" s="44">
        <v>0</v>
      </c>
      <c r="AH53" s="44">
        <v>0</v>
      </c>
      <c r="AI53" s="74">
        <f t="shared" si="7"/>
        <v>525.51994</v>
      </c>
    </row>
    <row r="54" spans="1:35" ht="15">
      <c r="A54" s="42" t="s">
        <v>97</v>
      </c>
      <c r="B54" s="43">
        <f t="shared" si="0"/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5">
        <v>8.62696</v>
      </c>
      <c r="I54" s="46">
        <f t="shared" si="1"/>
        <v>30.055890000000005</v>
      </c>
      <c r="J54" s="44">
        <v>29.210710000000006</v>
      </c>
      <c r="K54" s="44">
        <v>0.8451799999999999</v>
      </c>
      <c r="L54" s="44">
        <v>0</v>
      </c>
      <c r="M54" s="45">
        <v>33.63136000000001</v>
      </c>
      <c r="N54" s="46">
        <f t="shared" si="2"/>
        <v>0</v>
      </c>
      <c r="O54" s="44">
        <v>0</v>
      </c>
      <c r="P54" s="44">
        <v>0</v>
      </c>
      <c r="Q54" s="43">
        <f t="shared" si="3"/>
        <v>0.99321</v>
      </c>
      <c r="R54" s="44">
        <v>0.99321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3">
        <f t="shared" si="4"/>
        <v>0</v>
      </c>
      <c r="Y54" s="44">
        <v>0</v>
      </c>
      <c r="Z54" s="44">
        <v>0</v>
      </c>
      <c r="AA54" s="45">
        <v>100.29043000000001</v>
      </c>
      <c r="AB54" s="46">
        <f t="shared" si="5"/>
        <v>0</v>
      </c>
      <c r="AC54" s="44">
        <v>0</v>
      </c>
      <c r="AD54" s="44">
        <v>0</v>
      </c>
      <c r="AE54" s="43">
        <f t="shared" si="6"/>
        <v>0</v>
      </c>
      <c r="AF54" s="44">
        <v>0</v>
      </c>
      <c r="AG54" s="44">
        <v>0</v>
      </c>
      <c r="AH54" s="44">
        <v>0</v>
      </c>
      <c r="AI54" s="74">
        <f t="shared" si="7"/>
        <v>173.59785000000002</v>
      </c>
    </row>
    <row r="55" spans="1:35" ht="15">
      <c r="A55" s="42" t="s">
        <v>98</v>
      </c>
      <c r="B55" s="43">
        <f t="shared" si="0"/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5">
        <v>27.237900000000003</v>
      </c>
      <c r="I55" s="46">
        <f t="shared" si="1"/>
        <v>97.93345000000001</v>
      </c>
      <c r="J55" s="44">
        <v>59.29061</v>
      </c>
      <c r="K55" s="44">
        <v>7.928420000000001</v>
      </c>
      <c r="L55" s="44">
        <v>30.714420000000004</v>
      </c>
      <c r="M55" s="45">
        <v>3.12108</v>
      </c>
      <c r="N55" s="46">
        <f t="shared" si="2"/>
        <v>7.8348900000000015</v>
      </c>
      <c r="O55" s="44">
        <v>0.7267600000000001</v>
      </c>
      <c r="P55" s="44">
        <v>7.108130000000001</v>
      </c>
      <c r="Q55" s="43">
        <f t="shared" si="3"/>
        <v>49.915060000000004</v>
      </c>
      <c r="R55" s="44">
        <v>28.327530000000003</v>
      </c>
      <c r="S55" s="44">
        <v>15.629819999999999</v>
      </c>
      <c r="T55" s="44">
        <v>0</v>
      </c>
      <c r="U55" s="44">
        <v>0</v>
      </c>
      <c r="V55" s="44">
        <v>0</v>
      </c>
      <c r="W55" s="44">
        <v>5.9577100000000005</v>
      </c>
      <c r="X55" s="43">
        <f t="shared" si="4"/>
        <v>12.755510000000001</v>
      </c>
      <c r="Y55" s="44">
        <v>12.755510000000001</v>
      </c>
      <c r="Z55" s="44">
        <v>0</v>
      </c>
      <c r="AA55" s="45">
        <v>2.46702</v>
      </c>
      <c r="AB55" s="46">
        <f t="shared" si="5"/>
        <v>0</v>
      </c>
      <c r="AC55" s="44">
        <v>0</v>
      </c>
      <c r="AD55" s="44">
        <v>0</v>
      </c>
      <c r="AE55" s="43">
        <f t="shared" si="6"/>
        <v>0</v>
      </c>
      <c r="AF55" s="44">
        <v>0</v>
      </c>
      <c r="AG55" s="44">
        <v>0</v>
      </c>
      <c r="AH55" s="44">
        <v>0</v>
      </c>
      <c r="AI55" s="74">
        <f t="shared" si="7"/>
        <v>201.26491000000004</v>
      </c>
    </row>
    <row r="56" spans="1:35" ht="15">
      <c r="A56" s="42" t="s">
        <v>99</v>
      </c>
      <c r="B56" s="43">
        <f t="shared" si="0"/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5">
        <v>93.37508</v>
      </c>
      <c r="I56" s="46">
        <f t="shared" si="1"/>
        <v>286.2009300000001</v>
      </c>
      <c r="J56" s="44">
        <v>281.38642000000004</v>
      </c>
      <c r="K56" s="44">
        <v>2.40453</v>
      </c>
      <c r="L56" s="44">
        <v>2.40998</v>
      </c>
      <c r="M56" s="45">
        <v>64.38578000000001</v>
      </c>
      <c r="N56" s="46">
        <f t="shared" si="2"/>
        <v>2.76925</v>
      </c>
      <c r="O56" s="44">
        <v>0</v>
      </c>
      <c r="P56" s="44">
        <v>2.76925</v>
      </c>
      <c r="Q56" s="43">
        <f t="shared" si="3"/>
        <v>64.28226999999998</v>
      </c>
      <c r="R56" s="44">
        <v>37.21455999999999</v>
      </c>
      <c r="S56" s="44">
        <v>3.9432</v>
      </c>
      <c r="T56" s="44">
        <v>0</v>
      </c>
      <c r="U56" s="44">
        <v>0</v>
      </c>
      <c r="V56" s="44">
        <v>0</v>
      </c>
      <c r="W56" s="44">
        <v>23.12451</v>
      </c>
      <c r="X56" s="43">
        <f t="shared" si="4"/>
        <v>58.145430000000005</v>
      </c>
      <c r="Y56" s="44">
        <v>58.145430000000005</v>
      </c>
      <c r="Z56" s="44">
        <v>0</v>
      </c>
      <c r="AA56" s="45">
        <v>2.6773800000000003</v>
      </c>
      <c r="AB56" s="46">
        <f t="shared" si="5"/>
        <v>10.681450000000002</v>
      </c>
      <c r="AC56" s="44">
        <v>8.51993</v>
      </c>
      <c r="AD56" s="44">
        <v>2.1615200000000003</v>
      </c>
      <c r="AE56" s="43">
        <f t="shared" si="6"/>
        <v>12.28377</v>
      </c>
      <c r="AF56" s="44">
        <v>0</v>
      </c>
      <c r="AG56" s="44">
        <v>0</v>
      </c>
      <c r="AH56" s="44">
        <v>12.28377</v>
      </c>
      <c r="AI56" s="74">
        <f t="shared" si="7"/>
        <v>594.8013400000001</v>
      </c>
    </row>
    <row r="57" spans="1:35" ht="15">
      <c r="A57" s="42" t="s">
        <v>100</v>
      </c>
      <c r="B57" s="43">
        <f t="shared" si="0"/>
        <v>3.0497400000000003</v>
      </c>
      <c r="C57" s="44">
        <v>2.26013</v>
      </c>
      <c r="D57" s="44">
        <v>0</v>
      </c>
      <c r="E57" s="44">
        <v>0</v>
      </c>
      <c r="F57" s="44">
        <v>0</v>
      </c>
      <c r="G57" s="44">
        <v>0.78961</v>
      </c>
      <c r="H57" s="45">
        <v>503.92017000000027</v>
      </c>
      <c r="I57" s="46">
        <f t="shared" si="1"/>
        <v>1726.7218600000003</v>
      </c>
      <c r="J57" s="44">
        <v>1345.8944200000003</v>
      </c>
      <c r="K57" s="44">
        <v>76.54782000000002</v>
      </c>
      <c r="L57" s="44">
        <v>304.27962</v>
      </c>
      <c r="M57" s="45">
        <v>167.12676</v>
      </c>
      <c r="N57" s="46">
        <f t="shared" si="2"/>
        <v>11.890139999999999</v>
      </c>
      <c r="O57" s="44">
        <v>5.7186</v>
      </c>
      <c r="P57" s="44">
        <v>6.171539999999999</v>
      </c>
      <c r="Q57" s="43">
        <f t="shared" si="3"/>
        <v>173.37961000000004</v>
      </c>
      <c r="R57" s="44">
        <v>98.16442000000002</v>
      </c>
      <c r="S57" s="44">
        <v>49.401190000000014</v>
      </c>
      <c r="T57" s="44">
        <v>0</v>
      </c>
      <c r="U57" s="44">
        <v>0</v>
      </c>
      <c r="V57" s="44">
        <v>0</v>
      </c>
      <c r="W57" s="44">
        <v>25.813999999999993</v>
      </c>
      <c r="X57" s="43">
        <f t="shared" si="4"/>
        <v>123.98111</v>
      </c>
      <c r="Y57" s="44">
        <v>123.98111</v>
      </c>
      <c r="Z57" s="44">
        <v>0</v>
      </c>
      <c r="AA57" s="45">
        <v>43.656670000000005</v>
      </c>
      <c r="AB57" s="46">
        <f t="shared" si="5"/>
        <v>15.922300000000002</v>
      </c>
      <c r="AC57" s="44">
        <v>13.411930000000002</v>
      </c>
      <c r="AD57" s="44">
        <v>2.5103700000000004</v>
      </c>
      <c r="AE57" s="43">
        <f t="shared" si="6"/>
        <v>16.56839</v>
      </c>
      <c r="AF57" s="44">
        <v>0.019200000000000002</v>
      </c>
      <c r="AG57" s="44">
        <v>0</v>
      </c>
      <c r="AH57" s="44">
        <v>16.54919</v>
      </c>
      <c r="AI57" s="74">
        <f t="shared" si="7"/>
        <v>2786.2167500000005</v>
      </c>
    </row>
    <row r="58" spans="1:35" ht="15">
      <c r="A58" s="42" t="s">
        <v>101</v>
      </c>
      <c r="B58" s="43">
        <f t="shared" si="0"/>
        <v>2.1240300000000003</v>
      </c>
      <c r="C58" s="44">
        <v>2.1240300000000003</v>
      </c>
      <c r="D58" s="44">
        <v>0</v>
      </c>
      <c r="E58" s="44">
        <v>0</v>
      </c>
      <c r="F58" s="44">
        <v>0</v>
      </c>
      <c r="G58" s="44">
        <v>0</v>
      </c>
      <c r="H58" s="45">
        <v>37.55666000000001</v>
      </c>
      <c r="I58" s="46">
        <f t="shared" si="1"/>
        <v>381.37431000000004</v>
      </c>
      <c r="J58" s="44">
        <v>78.15257</v>
      </c>
      <c r="K58" s="44">
        <v>9.906480000000002</v>
      </c>
      <c r="L58" s="44">
        <v>293.31526</v>
      </c>
      <c r="M58" s="45">
        <v>47.66888000000001</v>
      </c>
      <c r="N58" s="46">
        <f t="shared" si="2"/>
        <v>0.45232</v>
      </c>
      <c r="O58" s="44">
        <v>0</v>
      </c>
      <c r="P58" s="44">
        <v>0.45232</v>
      </c>
      <c r="Q58" s="43">
        <f t="shared" si="3"/>
        <v>36.282920000000004</v>
      </c>
      <c r="R58" s="44">
        <v>29.96224</v>
      </c>
      <c r="S58" s="44">
        <v>0.36606</v>
      </c>
      <c r="T58" s="44">
        <v>0</v>
      </c>
      <c r="U58" s="44">
        <v>0</v>
      </c>
      <c r="V58" s="44">
        <v>0</v>
      </c>
      <c r="W58" s="44">
        <v>5.954619999999999</v>
      </c>
      <c r="X58" s="43">
        <f t="shared" si="4"/>
        <v>156.58589000000003</v>
      </c>
      <c r="Y58" s="44">
        <v>142.83631000000003</v>
      </c>
      <c r="Z58" s="44">
        <v>13.749579999999998</v>
      </c>
      <c r="AA58" s="45">
        <v>57.31060000000001</v>
      </c>
      <c r="AB58" s="46">
        <f t="shared" si="5"/>
        <v>0.42589</v>
      </c>
      <c r="AC58" s="44">
        <v>0</v>
      </c>
      <c r="AD58" s="44">
        <v>0.42589</v>
      </c>
      <c r="AE58" s="43">
        <f t="shared" si="6"/>
        <v>5.67145</v>
      </c>
      <c r="AF58" s="44">
        <v>0</v>
      </c>
      <c r="AG58" s="44">
        <v>0</v>
      </c>
      <c r="AH58" s="44">
        <v>5.67145</v>
      </c>
      <c r="AI58" s="74">
        <f t="shared" si="7"/>
        <v>725.4529500000001</v>
      </c>
    </row>
    <row r="59" spans="1:256" ht="15.75" thickBot="1">
      <c r="A59" s="52" t="s">
        <v>102</v>
      </c>
      <c r="B59" s="53">
        <f t="shared" si="0"/>
        <v>4.481800000000001</v>
      </c>
      <c r="C59" s="54">
        <v>0.38566</v>
      </c>
      <c r="D59" s="54">
        <v>0.03864</v>
      </c>
      <c r="E59" s="54">
        <v>0.01371</v>
      </c>
      <c r="F59" s="54">
        <v>0</v>
      </c>
      <c r="G59" s="54">
        <v>4.04379</v>
      </c>
      <c r="H59" s="55">
        <v>100.36531000000001</v>
      </c>
      <c r="I59" s="56">
        <f t="shared" si="1"/>
        <v>150.33805</v>
      </c>
      <c r="J59" s="54">
        <v>82.27176</v>
      </c>
      <c r="K59" s="54">
        <v>66.93304</v>
      </c>
      <c r="L59" s="54">
        <v>1.13325</v>
      </c>
      <c r="M59" s="55">
        <v>12.2355</v>
      </c>
      <c r="N59" s="56">
        <f t="shared" si="2"/>
        <v>7.390190000000001</v>
      </c>
      <c r="O59" s="54">
        <v>7.390190000000001</v>
      </c>
      <c r="P59" s="54">
        <v>0</v>
      </c>
      <c r="Q59" s="57">
        <f t="shared" si="3"/>
        <v>79.49378999999999</v>
      </c>
      <c r="R59" s="54">
        <v>70.94046</v>
      </c>
      <c r="S59" s="54">
        <v>3.5317700000000003</v>
      </c>
      <c r="T59" s="54">
        <v>0</v>
      </c>
      <c r="U59" s="54">
        <v>0</v>
      </c>
      <c r="V59" s="54">
        <v>0</v>
      </c>
      <c r="W59" s="54">
        <v>5.021560000000001</v>
      </c>
      <c r="X59" s="57">
        <f t="shared" si="4"/>
        <v>62.30465000000001</v>
      </c>
      <c r="Y59" s="54">
        <v>62.30465000000001</v>
      </c>
      <c r="Z59" s="54">
        <v>0</v>
      </c>
      <c r="AA59" s="55">
        <v>0.38555000000000006</v>
      </c>
      <c r="AB59" s="56">
        <f t="shared" si="5"/>
        <v>4.77193</v>
      </c>
      <c r="AC59" s="54">
        <v>2.8607400000000003</v>
      </c>
      <c r="AD59" s="54">
        <v>1.9111900000000002</v>
      </c>
      <c r="AE59" s="57">
        <f t="shared" si="6"/>
        <v>0</v>
      </c>
      <c r="AF59" s="54">
        <v>0</v>
      </c>
      <c r="AG59" s="54">
        <v>0</v>
      </c>
      <c r="AH59" s="54">
        <v>0</v>
      </c>
      <c r="AI59" s="58">
        <f t="shared" si="7"/>
        <v>421.76677</v>
      </c>
      <c r="AJ59" s="59"/>
      <c r="AK59" s="60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59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59"/>
      <c r="DC59" s="60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59"/>
      <c r="EL59" s="60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59"/>
      <c r="FU59" s="60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59"/>
      <c r="HD59" s="60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59"/>
      <c r="IM59" s="60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35" ht="15">
      <c r="A60" s="42" t="s">
        <v>103</v>
      </c>
      <c r="B60" s="43">
        <f t="shared" si="0"/>
        <v>0.00287</v>
      </c>
      <c r="C60" s="44">
        <v>0.00287</v>
      </c>
      <c r="D60" s="44">
        <v>0</v>
      </c>
      <c r="E60" s="44">
        <v>0</v>
      </c>
      <c r="F60" s="44">
        <v>0</v>
      </c>
      <c r="G60" s="44">
        <v>0</v>
      </c>
      <c r="H60" s="45">
        <v>74.20603</v>
      </c>
      <c r="I60" s="46">
        <f t="shared" si="1"/>
        <v>1.26529</v>
      </c>
      <c r="J60" s="44">
        <v>0.13965</v>
      </c>
      <c r="K60" s="44">
        <v>0.00015000000000000001</v>
      </c>
      <c r="L60" s="44">
        <v>1.12549</v>
      </c>
      <c r="M60" s="45">
        <v>15.863869999999999</v>
      </c>
      <c r="N60" s="46">
        <f t="shared" si="2"/>
        <v>1756.6649900000002</v>
      </c>
      <c r="O60" s="44">
        <v>0</v>
      </c>
      <c r="P60" s="44">
        <v>1756.6649900000002</v>
      </c>
      <c r="Q60" s="43">
        <f t="shared" si="3"/>
        <v>0.60319</v>
      </c>
      <c r="R60" s="44">
        <v>0.0005400000000000001</v>
      </c>
      <c r="S60" s="44">
        <v>0.0018400000000000003</v>
      </c>
      <c r="T60" s="44">
        <v>0</v>
      </c>
      <c r="U60" s="44">
        <v>0</v>
      </c>
      <c r="V60" s="44">
        <v>0</v>
      </c>
      <c r="W60" s="44">
        <v>0.60081</v>
      </c>
      <c r="X60" s="43">
        <f t="shared" si="4"/>
        <v>0.00618</v>
      </c>
      <c r="Y60" s="44">
        <v>0.00618</v>
      </c>
      <c r="Z60" s="44">
        <v>0</v>
      </c>
      <c r="AA60" s="45">
        <v>1E-05</v>
      </c>
      <c r="AB60" s="46">
        <f t="shared" si="5"/>
        <v>0</v>
      </c>
      <c r="AC60" s="44">
        <v>0</v>
      </c>
      <c r="AD60" s="44">
        <v>0</v>
      </c>
      <c r="AE60" s="43">
        <f t="shared" si="6"/>
        <v>0</v>
      </c>
      <c r="AF60" s="44">
        <v>0</v>
      </c>
      <c r="AG60" s="44">
        <v>0</v>
      </c>
      <c r="AH60" s="44">
        <v>0</v>
      </c>
      <c r="AI60" s="74">
        <f t="shared" si="7"/>
        <v>1848.6124300000004</v>
      </c>
    </row>
    <row r="61" spans="1:256" ht="15.75" thickBot="1">
      <c r="A61" s="52" t="s">
        <v>104</v>
      </c>
      <c r="B61" s="53">
        <f t="shared" si="0"/>
        <v>0.01054</v>
      </c>
      <c r="C61" s="54">
        <v>0.01054</v>
      </c>
      <c r="D61" s="54">
        <v>0</v>
      </c>
      <c r="E61" s="54">
        <v>0</v>
      </c>
      <c r="F61" s="54">
        <v>0</v>
      </c>
      <c r="G61" s="54">
        <v>0</v>
      </c>
      <c r="H61" s="55">
        <v>1.1656700000000002</v>
      </c>
      <c r="I61" s="56">
        <f t="shared" si="1"/>
        <v>0</v>
      </c>
      <c r="J61" s="54">
        <v>0</v>
      </c>
      <c r="K61" s="54">
        <v>0</v>
      </c>
      <c r="L61" s="54">
        <v>0</v>
      </c>
      <c r="M61" s="55">
        <v>0.00066</v>
      </c>
      <c r="N61" s="56">
        <f t="shared" si="2"/>
        <v>89.78625000000001</v>
      </c>
      <c r="O61" s="54">
        <v>0</v>
      </c>
      <c r="P61" s="54">
        <v>89.78625000000001</v>
      </c>
      <c r="Q61" s="57">
        <f t="shared" si="3"/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7">
        <f t="shared" si="4"/>
        <v>0</v>
      </c>
      <c r="Y61" s="54">
        <v>0</v>
      </c>
      <c r="Z61" s="54">
        <v>0</v>
      </c>
      <c r="AA61" s="55">
        <v>0</v>
      </c>
      <c r="AB61" s="56">
        <f t="shared" si="5"/>
        <v>0</v>
      </c>
      <c r="AC61" s="54">
        <v>0</v>
      </c>
      <c r="AD61" s="54">
        <v>0</v>
      </c>
      <c r="AE61" s="57">
        <f t="shared" si="6"/>
        <v>0</v>
      </c>
      <c r="AF61" s="54">
        <v>0</v>
      </c>
      <c r="AG61" s="54">
        <v>0</v>
      </c>
      <c r="AH61" s="54">
        <v>0</v>
      </c>
      <c r="AI61" s="58">
        <f t="shared" si="7"/>
        <v>90.96312</v>
      </c>
      <c r="AJ61" s="59"/>
      <c r="AK61" s="6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59"/>
      <c r="BT61" s="60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59"/>
      <c r="DC61" s="60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59"/>
      <c r="EL61" s="60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59"/>
      <c r="FU61" s="60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59"/>
      <c r="HD61" s="60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59"/>
      <c r="IM61" s="60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35" ht="15.75" thickBot="1">
      <c r="A62" s="62" t="s">
        <v>105</v>
      </c>
      <c r="B62" s="63">
        <f t="shared" si="0"/>
        <v>29.914160000000003</v>
      </c>
      <c r="C62" s="47">
        <v>29.914160000000003</v>
      </c>
      <c r="D62" s="47">
        <v>0</v>
      </c>
      <c r="E62" s="47">
        <v>0</v>
      </c>
      <c r="F62" s="47">
        <v>0</v>
      </c>
      <c r="G62" s="47">
        <v>0</v>
      </c>
      <c r="H62" s="48">
        <v>211.81487000000004</v>
      </c>
      <c r="I62" s="64">
        <f t="shared" si="1"/>
        <v>0</v>
      </c>
      <c r="J62" s="47">
        <v>0</v>
      </c>
      <c r="K62" s="47">
        <v>0</v>
      </c>
      <c r="L62" s="47">
        <v>0</v>
      </c>
      <c r="M62" s="48">
        <v>0</v>
      </c>
      <c r="N62" s="64">
        <f t="shared" si="2"/>
        <v>0</v>
      </c>
      <c r="O62" s="47">
        <v>0</v>
      </c>
      <c r="P62" s="47">
        <v>0</v>
      </c>
      <c r="Q62" s="65">
        <f t="shared" si="3"/>
        <v>6.66472</v>
      </c>
      <c r="R62" s="47">
        <v>6.66472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65">
        <f t="shared" si="4"/>
        <v>77.42614</v>
      </c>
      <c r="Y62" s="47">
        <v>77.42614</v>
      </c>
      <c r="Z62" s="47">
        <v>0</v>
      </c>
      <c r="AA62" s="48">
        <v>20.052100000000003</v>
      </c>
      <c r="AB62" s="64">
        <f t="shared" si="5"/>
        <v>4.189039999999999</v>
      </c>
      <c r="AC62" s="47">
        <v>4.189039999999999</v>
      </c>
      <c r="AD62" s="47">
        <v>0</v>
      </c>
      <c r="AE62" s="65">
        <f t="shared" si="6"/>
        <v>0</v>
      </c>
      <c r="AF62" s="47">
        <v>0</v>
      </c>
      <c r="AG62" s="47">
        <v>0</v>
      </c>
      <c r="AH62" s="47">
        <v>0</v>
      </c>
      <c r="AI62" s="51">
        <f t="shared" si="7"/>
        <v>350.06103</v>
      </c>
    </row>
    <row r="63" spans="1:35" ht="13.5" thickBot="1">
      <c r="A63" s="66" t="s">
        <v>35</v>
      </c>
      <c r="B63" s="67">
        <f t="shared" si="0"/>
        <v>8522.74748</v>
      </c>
      <c r="C63" s="68">
        <f aca="true" t="shared" si="8" ref="C63:AI63">SUM(C7:C62)</f>
        <v>6076.6666000000005</v>
      </c>
      <c r="D63" s="68">
        <f t="shared" si="8"/>
        <v>1026.27591</v>
      </c>
      <c r="E63" s="68">
        <f t="shared" si="8"/>
        <v>916.2252199999999</v>
      </c>
      <c r="F63" s="68">
        <f t="shared" si="8"/>
        <v>438.02365</v>
      </c>
      <c r="G63" s="68">
        <f t="shared" si="8"/>
        <v>65.5561</v>
      </c>
      <c r="H63" s="69">
        <f t="shared" si="8"/>
        <v>5965.80377</v>
      </c>
      <c r="I63" s="68">
        <f t="shared" si="8"/>
        <v>4432.257330000001</v>
      </c>
      <c r="J63" s="68">
        <f t="shared" si="8"/>
        <v>3508.484630000001</v>
      </c>
      <c r="K63" s="68">
        <f t="shared" si="8"/>
        <v>229.56543000000002</v>
      </c>
      <c r="L63" s="68">
        <f t="shared" si="8"/>
        <v>694.2072700000001</v>
      </c>
      <c r="M63" s="69">
        <f t="shared" si="8"/>
        <v>3326.6087500000003</v>
      </c>
      <c r="N63" s="68">
        <f t="shared" si="8"/>
        <v>2723.4425</v>
      </c>
      <c r="O63" s="68">
        <f t="shared" si="8"/>
        <v>696.24205</v>
      </c>
      <c r="P63" s="68">
        <f t="shared" si="8"/>
        <v>2027.2004500000003</v>
      </c>
      <c r="Q63" s="67">
        <f t="shared" si="8"/>
        <v>1802.7342999999998</v>
      </c>
      <c r="R63" s="68">
        <f t="shared" si="8"/>
        <v>1094.5079</v>
      </c>
      <c r="S63" s="68">
        <f t="shared" si="8"/>
        <v>140.63836</v>
      </c>
      <c r="T63" s="68">
        <f t="shared" si="8"/>
        <v>4.50312</v>
      </c>
      <c r="U63" s="68">
        <f t="shared" si="8"/>
        <v>13.07213</v>
      </c>
      <c r="V63" s="68">
        <f t="shared" si="8"/>
        <v>22.638920000000002</v>
      </c>
      <c r="W63" s="68">
        <f t="shared" si="8"/>
        <v>527.37387</v>
      </c>
      <c r="X63" s="67">
        <f t="shared" si="8"/>
        <v>1443.3886</v>
      </c>
      <c r="Y63" s="68">
        <f t="shared" si="8"/>
        <v>1372.72715</v>
      </c>
      <c r="Z63" s="68">
        <f t="shared" si="8"/>
        <v>70.66145</v>
      </c>
      <c r="AA63" s="69">
        <f t="shared" si="8"/>
        <v>657.46071</v>
      </c>
      <c r="AB63" s="68">
        <f t="shared" si="8"/>
        <v>251.45450000000008</v>
      </c>
      <c r="AC63" s="68">
        <f t="shared" si="8"/>
        <v>140.91245000000004</v>
      </c>
      <c r="AD63" s="68">
        <f t="shared" si="8"/>
        <v>110.54205</v>
      </c>
      <c r="AE63" s="67">
        <f t="shared" si="8"/>
        <v>87.6286</v>
      </c>
      <c r="AF63" s="68">
        <f t="shared" si="8"/>
        <v>9.215180000000004</v>
      </c>
      <c r="AG63" s="68">
        <f t="shared" si="8"/>
        <v>2.56415</v>
      </c>
      <c r="AH63" s="68">
        <f t="shared" si="8"/>
        <v>75.84927000000002</v>
      </c>
      <c r="AI63" s="67">
        <f t="shared" si="8"/>
        <v>29213.52654</v>
      </c>
    </row>
    <row r="64" ht="13.5" thickTop="1">
      <c r="AI64" s="70"/>
    </row>
    <row r="65" spans="1:61" s="72" customFormat="1" ht="12.75">
      <c r="A65" s="71" t="s">
        <v>0</v>
      </c>
      <c r="B65" s="32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9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</row>
  </sheetData>
  <sheetProtection/>
  <mergeCells count="11">
    <mergeCell ref="B4:B5"/>
    <mergeCell ref="H4:H5"/>
    <mergeCell ref="I4:I5"/>
    <mergeCell ref="M4:M5"/>
    <mergeCell ref="N4:N5"/>
    <mergeCell ref="X4:X5"/>
    <mergeCell ref="AA4:AA5"/>
    <mergeCell ref="AB4:AB5"/>
    <mergeCell ref="AE4:AE5"/>
    <mergeCell ref="AI4:AI5"/>
    <mergeCell ref="Q4:Q5"/>
  </mergeCells>
  <printOptions/>
  <pageMargins left="0.9448818897637796" right="0.35433070866141736" top="0.7874015748031497" bottom="0.7874015748031497" header="0.5118110236220472" footer="0.5118110236220472"/>
  <pageSetup fitToHeight="1" fitToWidth="1" horizontalDpi="600" verticalDpi="600" orientation="landscape" paperSize="17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Mississauga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davkra</dc:creator>
  <cp:keywords/>
  <dc:description/>
  <cp:lastModifiedBy>davkra</cp:lastModifiedBy>
  <cp:lastPrinted>2013-02-06T21:33:55Z</cp:lastPrinted>
  <dcterms:created xsi:type="dcterms:W3CDTF">2013-01-30T16:10:45Z</dcterms:created>
  <dcterms:modified xsi:type="dcterms:W3CDTF">2013-02-08T15:45:13Z</dcterms:modified>
  <cp:category/>
  <cp:version/>
  <cp:contentType/>
  <cp:contentStatus/>
</cp:coreProperties>
</file>